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<sst xmlns="http://schemas.openxmlformats.org/spreadsheetml/2006/main" count="321" uniqueCount="100">
  <si>
    <t>EXHIBIT A-II-II-A-1</t>
  </si>
  <si>
    <t>EXHIBIT A-II-II-A-2</t>
  </si>
  <si>
    <t>EXHIBIT A-II-II-A-3</t>
  </si>
  <si>
    <t>EXHIBIT A-II-II-A-4</t>
  </si>
  <si>
    <t>FUND TYPES</t>
  </si>
  <si>
    <t>GOVERNMENTAL - SPECIAL REVENUE</t>
  </si>
  <si>
    <t>TOTAL</t>
  </si>
  <si>
    <t>DESCRIPTION - COST CENTER</t>
  </si>
  <si>
    <t>ACCT #</t>
  </si>
  <si>
    <t>0000</t>
  </si>
  <si>
    <t>0015</t>
  </si>
  <si>
    <t>0040</t>
  </si>
  <si>
    <t>0060</t>
  </si>
  <si>
    <t>0065</t>
  </si>
  <si>
    <t>0080</t>
  </si>
  <si>
    <t>0090</t>
  </si>
  <si>
    <t>0120</t>
  </si>
  <si>
    <t>6000</t>
  </si>
  <si>
    <t>8100</t>
  </si>
  <si>
    <t>8103</t>
  </si>
  <si>
    <t>8104</t>
  </si>
  <si>
    <t>8210</t>
  </si>
  <si>
    <t>8220</t>
  </si>
  <si>
    <t>8300</t>
  </si>
  <si>
    <t>8600</t>
  </si>
  <si>
    <t>8601</t>
  </si>
  <si>
    <t>8605</t>
  </si>
  <si>
    <t>8607</t>
  </si>
  <si>
    <t>8615</t>
  </si>
  <si>
    <t>8690</t>
  </si>
  <si>
    <t>9300</t>
  </si>
  <si>
    <t>9401</t>
  </si>
  <si>
    <t>9403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</si>
  <si>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</si>
  <si>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</si>
  <si>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</si>
  <si>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</si>
  <si>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</si>
  <si>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</si>
  <si>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</si>
  <si>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</si>
  <si>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</si>
  <si>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</si>
  <si>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</si>
  <si>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</si>
  <si>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</si>
  <si>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</si>
  <si>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</si>
  <si>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</si>
  <si>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</si>
  <si>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</si>
  <si>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</si>
  <si>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</si>
  <si>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</si>
  <si>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</si>
  <si>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</si>
  <si>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</si>
  <si>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</si>
  <si>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</si>
  <si>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</si>
  <si>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</si>
  <si>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A-II-II-B-1</t>
  </si>
  <si>
    <t>EXHIBIT A-II-II-B-2</t>
  </si>
  <si>
    <t>EXHIBIT A-II-II-B-3</t>
  </si>
  <si>
    <t>EXHIBIT A-II-II-B-4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</si>
  <si>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</si>
  <si>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</si>
  <si>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</si>
  <si>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</si>
  <si>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</si>
  <si>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</si>
  <si>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</si>
  <si>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</si>
  <si>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</si>
  <si>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</si>
  <si>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</si>
  <si>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</si>
  <si>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</si>
  <si>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</si>
  <si>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</si>
  <si>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</si>
  <si>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</si>
  <si>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A-II-II-C-1</t>
  </si>
  <si>
    <t>EXHIBIT A-II-II-C-2</t>
  </si>
  <si>
    <t>EXHIBIT A-II-II-C-3</t>
  </si>
  <si>
    <t>EXHIBIT A-II-II-C-4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</si>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</sst>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7" width="14.7109375" style="0" customWidth="1"/>
  </cols>
  <sheetData>
    <row r="1" spans="1:28" ht="15">
      <c r="A1" s="2"/>
      <c r="B1" s="2"/>
      <c r="C1" s="3" t="s">
        <v>0</v>
      </c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 t="s">
        <v>2</v>
      </c>
      <c r="P1" s="3"/>
      <c r="Q1" s="3"/>
      <c r="R1" s="3"/>
      <c r="S1" s="3"/>
      <c r="T1" s="3"/>
      <c r="U1" s="3" t="s">
        <v>3</v>
      </c>
      <c r="V1" s="3"/>
      <c r="W1" s="3"/>
      <c r="X1" s="3"/>
      <c r="Y1" s="3"/>
      <c r="Z1" s="3"/>
      <c r="AA1" s="2"/>
      <c r="AB1" s="1"/>
    </row>
    <row r="2" spans="1:28" ht="15">
      <c r="A2" s="4" t="s">
        <v>4</v>
      </c>
      <c r="B2" s="2"/>
      <c r="C2" s="5" t="s">
        <v>5</v>
      </c>
      <c r="D2" s="5"/>
      <c r="E2" s="5"/>
      <c r="F2" s="5"/>
      <c r="G2" s="5"/>
      <c r="H2" s="2"/>
      <c r="I2" s="5" t="s">
        <v>5</v>
      </c>
      <c r="J2" s="5"/>
      <c r="K2" s="5"/>
      <c r="L2" s="5"/>
      <c r="M2" s="5"/>
      <c r="N2" s="2"/>
      <c r="O2" s="5" t="s">
        <v>5</v>
      </c>
      <c r="P2" s="5"/>
      <c r="Q2" s="5"/>
      <c r="R2" s="5"/>
      <c r="S2" s="5"/>
      <c r="T2" s="2"/>
      <c r="U2" s="5" t="s">
        <v>5</v>
      </c>
      <c r="V2" s="5"/>
      <c r="W2" s="5"/>
      <c r="X2" s="5"/>
      <c r="Y2" s="5"/>
      <c r="Z2" s="2"/>
      <c r="AA2" s="6" t="s">
        <v>6</v>
      </c>
      <c r="AB2" s="1"/>
    </row>
    <row r="3" spans="1:28" ht="15">
      <c r="A3" s="4" t="s">
        <v>7</v>
      </c>
      <c r="B3" s="4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24</v>
      </c>
      <c r="S3" s="6" t="s">
        <v>25</v>
      </c>
      <c r="T3" s="6" t="s">
        <v>26</v>
      </c>
      <c r="U3" s="6" t="s">
        <v>27</v>
      </c>
      <c r="V3" s="6" t="s">
        <v>28</v>
      </c>
      <c r="W3" s="6" t="s">
        <v>29</v>
      </c>
      <c r="X3" s="6" t="s">
        <v>30</v>
      </c>
      <c r="Y3" s="6" t="s">
        <v>31</v>
      </c>
      <c r="Z3" s="6" t="s">
        <v>32</v>
      </c>
      <c r="AA3" s="6" t="s">
        <v>33</v>
      </c>
      <c r="AB3" s="1"/>
    </row>
    <row r="4" spans="1:28" ht="15">
      <c r="A4" s="4" t="s">
        <v>34</v>
      </c>
      <c r="B4" s="4" t="s">
        <v>35</v>
      </c>
      <c r="C4" s="6" t="s">
        <v>36</v>
      </c>
      <c r="D4" s="6" t="s">
        <v>36</v>
      </c>
      <c r="E4" s="6" t="s">
        <v>36</v>
      </c>
      <c r="F4" s="6" t="s">
        <v>36</v>
      </c>
      <c r="G4" s="6" t="s">
        <v>36</v>
      </c>
      <c r="H4" s="6" t="s">
        <v>36</v>
      </c>
      <c r="I4" s="6" t="s">
        <v>36</v>
      </c>
      <c r="J4" s="6" t="s">
        <v>36</v>
      </c>
      <c r="K4" s="6" t="s">
        <v>36</v>
      </c>
      <c r="L4" s="6" t="s">
        <v>36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6" t="s">
        <v>36</v>
      </c>
      <c r="Y4" s="6" t="s">
        <v>36</v>
      </c>
      <c r="Z4" s="6" t="s">
        <v>36</v>
      </c>
      <c r="AA4" s="6" t="s">
        <v>36</v>
      </c>
      <c r="AB4" s="1"/>
    </row>
    <row r="5" spans="1:28" ht="9.75" customHeight="1">
      <c r="A5" s="7" t="s">
        <v>37</v>
      </c>
      <c r="B5" s="8" t="s">
        <v>38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"/>
    </row>
    <row r="6" spans="1:28" ht="9.75" customHeight="1">
      <c r="A6" s="7" t="s">
        <v>39</v>
      </c>
      <c r="B6" s="8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"/>
    </row>
    <row r="7" spans="1:28" ht="9.75" customHeight="1">
      <c r="A7" s="7" t="s">
        <v>41</v>
      </c>
      <c r="B7" s="8" t="s">
        <v>42</v>
      </c>
      <c r="C7" s="9">
        <v>0</v>
      </c>
      <c r="D7" s="9">
        <v>88762.85</v>
      </c>
      <c r="E7" s="9">
        <v>107456.66</v>
      </c>
      <c r="F7" s="9">
        <v>0</v>
      </c>
      <c r="G7" s="9">
        <v>68702.7</v>
      </c>
      <c r="H7" s="9">
        <v>192754.82</v>
      </c>
      <c r="I7" s="9">
        <v>119666.14</v>
      </c>
      <c r="J7" s="9">
        <v>56202.41</v>
      </c>
      <c r="K7" s="9">
        <v>0</v>
      </c>
      <c r="L7" s="9">
        <v>53353.06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59837.82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f aca="true" t="shared" si="0" ref="AA7:AA13">C7+D7+E7+F7+G7+H7+I7+J7+K7+L7+M7+N7+O7+P7+Q7+R7+S7+T7+U7+V7+W7+X7+Y7+Z7</f>
        <v>746736.4600000001</v>
      </c>
      <c r="AB7" s="1"/>
    </row>
    <row r="8" spans="1:28" ht="9.75" customHeight="1">
      <c r="A8" s="7" t="s">
        <v>43</v>
      </c>
      <c r="B8" s="8" t="s">
        <v>44</v>
      </c>
      <c r="C8" s="9">
        <v>0</v>
      </c>
      <c r="D8" s="9">
        <v>59703</v>
      </c>
      <c r="E8" s="9">
        <v>56365.46</v>
      </c>
      <c r="F8" s="9">
        <v>0</v>
      </c>
      <c r="G8" s="9">
        <v>43910.86</v>
      </c>
      <c r="H8" s="9">
        <v>111672.5</v>
      </c>
      <c r="I8" s="9">
        <v>74955</v>
      </c>
      <c r="J8" s="9">
        <v>39683.72</v>
      </c>
      <c r="K8" s="9">
        <v>0</v>
      </c>
      <c r="L8" s="9">
        <v>31383.41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21442.43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f t="shared" si="0"/>
        <v>439116.38</v>
      </c>
      <c r="AB8" s="1"/>
    </row>
    <row r="9" spans="1:28" ht="9.75" customHeight="1">
      <c r="A9" s="7" t="s">
        <v>45</v>
      </c>
      <c r="B9" s="8" t="s">
        <v>46</v>
      </c>
      <c r="C9" s="9">
        <v>0</v>
      </c>
      <c r="D9" s="9">
        <v>21032.8</v>
      </c>
      <c r="E9" s="9">
        <v>11633.64</v>
      </c>
      <c r="F9" s="9">
        <v>4148.09</v>
      </c>
      <c r="G9" s="9">
        <v>6986.44</v>
      </c>
      <c r="H9" s="9">
        <v>43065.32</v>
      </c>
      <c r="I9" s="9">
        <v>6802.98</v>
      </c>
      <c r="J9" s="9">
        <v>3181.17</v>
      </c>
      <c r="K9" s="9">
        <v>9301.87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9574.15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f t="shared" si="0"/>
        <v>115726.45999999999</v>
      </c>
      <c r="AB9" s="1"/>
    </row>
    <row r="10" spans="1:28" ht="9.75" customHeight="1">
      <c r="A10" s="7" t="s">
        <v>47</v>
      </c>
      <c r="B10" s="8" t="s">
        <v>48</v>
      </c>
      <c r="C10" s="9">
        <v>0</v>
      </c>
      <c r="D10" s="9">
        <v>54215.99</v>
      </c>
      <c r="E10" s="9">
        <v>177581.89</v>
      </c>
      <c r="F10" s="9">
        <v>62995.37</v>
      </c>
      <c r="G10" s="9">
        <v>39477.08</v>
      </c>
      <c r="H10" s="9">
        <v>180077.48</v>
      </c>
      <c r="I10" s="9">
        <v>158628.31</v>
      </c>
      <c r="J10" s="9">
        <v>31121.49</v>
      </c>
      <c r="K10" s="9">
        <v>76524.07</v>
      </c>
      <c r="L10" s="9">
        <v>235641.31</v>
      </c>
      <c r="M10" s="9">
        <v>1534</v>
      </c>
      <c r="N10" s="9">
        <v>7672</v>
      </c>
      <c r="O10" s="9">
        <v>0</v>
      </c>
      <c r="P10" s="9">
        <v>0</v>
      </c>
      <c r="Q10" s="9">
        <v>0</v>
      </c>
      <c r="R10" s="9">
        <v>1463.68</v>
      </c>
      <c r="S10" s="9">
        <v>0</v>
      </c>
      <c r="T10" s="9">
        <v>0</v>
      </c>
      <c r="U10" s="9">
        <v>619.48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f t="shared" si="0"/>
        <v>1027552.1500000003</v>
      </c>
      <c r="AB10" s="1"/>
    </row>
    <row r="11" spans="1:28" ht="9.75" customHeight="1">
      <c r="A11" s="7" t="s">
        <v>49</v>
      </c>
      <c r="B11" s="8" t="s">
        <v>50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f t="shared" si="0"/>
        <v>0</v>
      </c>
      <c r="AB11" s="1"/>
    </row>
    <row r="12" spans="1:28" ht="9.75" customHeight="1">
      <c r="A12" s="7" t="s">
        <v>51</v>
      </c>
      <c r="B12" s="8" t="s">
        <v>52</v>
      </c>
      <c r="C12" s="9">
        <v>0</v>
      </c>
      <c r="D12" s="9">
        <v>0</v>
      </c>
      <c r="E12" s="9">
        <v>430</v>
      </c>
      <c r="F12" s="9">
        <v>0</v>
      </c>
      <c r="G12" s="9">
        <v>0</v>
      </c>
      <c r="H12" s="9">
        <v>1710</v>
      </c>
      <c r="I12" s="9">
        <v>0</v>
      </c>
      <c r="J12" s="9">
        <v>0</v>
      </c>
      <c r="K12" s="9">
        <v>2590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 t="shared" si="0"/>
        <v>4730</v>
      </c>
      <c r="AB12" s="1"/>
    </row>
    <row r="13" spans="1:28" ht="9.75" customHeight="1">
      <c r="A13" s="7" t="s">
        <v>53</v>
      </c>
      <c r="B13" s="2"/>
      <c r="C13" s="9">
        <f aca="true" t="shared" si="1" ref="C13:Z13">+SUM(C7:C12)</f>
        <v>0</v>
      </c>
      <c r="D13" s="9">
        <f t="shared" si="1"/>
        <v>223714.63999999998</v>
      </c>
      <c r="E13" s="9">
        <f t="shared" si="1"/>
        <v>353467.65</v>
      </c>
      <c r="F13" s="9">
        <f t="shared" si="1"/>
        <v>67143.46</v>
      </c>
      <c r="G13" s="9">
        <f t="shared" si="1"/>
        <v>159077.08000000002</v>
      </c>
      <c r="H13" s="9">
        <f t="shared" si="1"/>
        <v>529280.12</v>
      </c>
      <c r="I13" s="9">
        <f t="shared" si="1"/>
        <v>360052.43000000005</v>
      </c>
      <c r="J13" s="9">
        <f t="shared" si="1"/>
        <v>130188.79000000001</v>
      </c>
      <c r="K13" s="9">
        <f t="shared" si="1"/>
        <v>88415.94</v>
      </c>
      <c r="L13" s="9">
        <f t="shared" si="1"/>
        <v>320377.78</v>
      </c>
      <c r="M13" s="9">
        <f t="shared" si="1"/>
        <v>1534</v>
      </c>
      <c r="N13" s="9">
        <f t="shared" si="1"/>
        <v>7672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1463.68</v>
      </c>
      <c r="S13" s="9">
        <f t="shared" si="1"/>
        <v>0</v>
      </c>
      <c r="T13" s="9">
        <f t="shared" si="1"/>
        <v>81280.25</v>
      </c>
      <c r="U13" s="9">
        <f t="shared" si="1"/>
        <v>10193.63</v>
      </c>
      <c r="V13" s="9">
        <f t="shared" si="1"/>
        <v>0</v>
      </c>
      <c r="W13" s="9">
        <f t="shared" si="1"/>
        <v>0</v>
      </c>
      <c r="X13" s="9">
        <f t="shared" si="1"/>
        <v>0</v>
      </c>
      <c r="Y13" s="9">
        <f t="shared" si="1"/>
        <v>0</v>
      </c>
      <c r="Z13" s="9">
        <f t="shared" si="1"/>
        <v>0</v>
      </c>
      <c r="AA13" s="9">
        <f t="shared" si="0"/>
        <v>2333861.4500000007</v>
      </c>
      <c r="AB13" s="1"/>
    </row>
    <row r="14" spans="1:28" ht="9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"/>
    </row>
    <row r="15" spans="1:28" ht="9.75" customHeight="1">
      <c r="A15" s="7" t="s">
        <v>54</v>
      </c>
      <c r="B15" s="8" t="s">
        <v>55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"/>
    </row>
    <row r="16" spans="1:28" ht="9.75" customHeight="1">
      <c r="A16" s="7" t="s">
        <v>41</v>
      </c>
      <c r="B16" s="8" t="s">
        <v>42</v>
      </c>
      <c r="C16" s="9">
        <v>0</v>
      </c>
      <c r="D16" s="9">
        <v>11923.72</v>
      </c>
      <c r="E16" s="9">
        <v>59438.09</v>
      </c>
      <c r="F16" s="9">
        <v>47046.01</v>
      </c>
      <c r="G16" s="9">
        <v>18607.85</v>
      </c>
      <c r="H16" s="9">
        <v>29544.34</v>
      </c>
      <c r="I16" s="9">
        <v>31877.67</v>
      </c>
      <c r="J16" s="9">
        <v>18083.12</v>
      </c>
      <c r="K16" s="9">
        <v>0</v>
      </c>
      <c r="L16" s="9">
        <v>0</v>
      </c>
      <c r="M16" s="9">
        <v>0</v>
      </c>
      <c r="N16" s="9">
        <v>0</v>
      </c>
      <c r="O16" s="9">
        <v>24005</v>
      </c>
      <c r="P16" s="9">
        <v>9000</v>
      </c>
      <c r="Q16" s="9">
        <v>0</v>
      </c>
      <c r="R16" s="9">
        <v>0</v>
      </c>
      <c r="S16" s="9">
        <v>0</v>
      </c>
      <c r="T16" s="9">
        <v>161679.28</v>
      </c>
      <c r="U16" s="9">
        <v>79382.98</v>
      </c>
      <c r="V16" s="9">
        <v>55134.58</v>
      </c>
      <c r="W16" s="9">
        <v>0</v>
      </c>
      <c r="X16" s="9">
        <v>0</v>
      </c>
      <c r="Y16" s="9">
        <v>0</v>
      </c>
      <c r="Z16" s="9">
        <v>0</v>
      </c>
      <c r="AA16" s="9">
        <f aca="true" t="shared" si="2" ref="AA16:AA22">C16+D16+E16+F16+G16+H16+I16+J16+K16+L16+M16+N16+O16+P16+Q16+R16+S16+T16+U16+V16+W16+X16+Y16+Z16</f>
        <v>545722.6399999999</v>
      </c>
      <c r="AB16" s="1"/>
    </row>
    <row r="17" spans="1:28" ht="9.75" customHeight="1">
      <c r="A17" s="7" t="s">
        <v>43</v>
      </c>
      <c r="B17" s="8" t="s">
        <v>44</v>
      </c>
      <c r="C17" s="9">
        <v>0</v>
      </c>
      <c r="D17" s="9">
        <v>4424.22</v>
      </c>
      <c r="E17" s="9">
        <v>20700.95</v>
      </c>
      <c r="F17" s="9">
        <v>16968.29</v>
      </c>
      <c r="G17" s="9">
        <v>6695.01</v>
      </c>
      <c r="H17" s="9">
        <v>15446.28</v>
      </c>
      <c r="I17" s="9">
        <v>10311.59</v>
      </c>
      <c r="J17" s="9">
        <v>6639.7</v>
      </c>
      <c r="K17" s="9">
        <v>0</v>
      </c>
      <c r="L17" s="9">
        <v>0</v>
      </c>
      <c r="M17" s="9">
        <v>0</v>
      </c>
      <c r="N17" s="9">
        <v>0</v>
      </c>
      <c r="O17" s="9">
        <v>1992.41</v>
      </c>
      <c r="P17" s="9">
        <v>1787.33</v>
      </c>
      <c r="Q17" s="9">
        <v>0</v>
      </c>
      <c r="R17" s="9">
        <v>0</v>
      </c>
      <c r="S17" s="9">
        <v>0</v>
      </c>
      <c r="T17" s="9">
        <v>50642.92</v>
      </c>
      <c r="U17" s="9">
        <v>34170.33</v>
      </c>
      <c r="V17" s="9">
        <v>18637.68</v>
      </c>
      <c r="W17" s="9">
        <v>0</v>
      </c>
      <c r="X17" s="9">
        <v>0</v>
      </c>
      <c r="Y17" s="9">
        <v>0</v>
      </c>
      <c r="Z17" s="9">
        <v>0</v>
      </c>
      <c r="AA17" s="9">
        <f t="shared" si="2"/>
        <v>188416.71000000002</v>
      </c>
      <c r="AB17" s="1"/>
    </row>
    <row r="18" spans="1:28" ht="9.75" customHeight="1">
      <c r="A18" s="7" t="s">
        <v>45</v>
      </c>
      <c r="B18" s="8" t="s">
        <v>46</v>
      </c>
      <c r="C18" s="9">
        <v>0</v>
      </c>
      <c r="D18" s="9">
        <v>10472.11</v>
      </c>
      <c r="E18" s="9">
        <v>37249.82</v>
      </c>
      <c r="F18" s="9">
        <v>3141.99</v>
      </c>
      <c r="G18" s="9">
        <v>0</v>
      </c>
      <c r="H18" s="9">
        <v>63654</v>
      </c>
      <c r="I18" s="9">
        <v>54802.07</v>
      </c>
      <c r="J18" s="9">
        <v>12469.36</v>
      </c>
      <c r="K18" s="9">
        <v>1323.22</v>
      </c>
      <c r="L18" s="9">
        <v>159769</v>
      </c>
      <c r="M18" s="9">
        <v>0</v>
      </c>
      <c r="N18" s="9">
        <v>0</v>
      </c>
      <c r="O18" s="9">
        <v>35755.42</v>
      </c>
      <c r="P18" s="9">
        <v>124626.27</v>
      </c>
      <c r="Q18" s="9">
        <v>0</v>
      </c>
      <c r="R18" s="9">
        <v>0</v>
      </c>
      <c r="S18" s="9">
        <v>0</v>
      </c>
      <c r="T18" s="9">
        <v>357444.05</v>
      </c>
      <c r="U18" s="9">
        <v>70986.47</v>
      </c>
      <c r="V18" s="9">
        <v>0</v>
      </c>
      <c r="W18" s="9">
        <v>0</v>
      </c>
      <c r="X18" s="9">
        <v>4088.09</v>
      </c>
      <c r="Y18" s="9">
        <v>0</v>
      </c>
      <c r="Z18" s="9">
        <v>0</v>
      </c>
      <c r="AA18" s="9">
        <f t="shared" si="2"/>
        <v>935781.8699999999</v>
      </c>
      <c r="AB18" s="1"/>
    </row>
    <row r="19" spans="1:28" ht="9.75" customHeight="1">
      <c r="A19" s="7" t="s">
        <v>47</v>
      </c>
      <c r="B19" s="8" t="s">
        <v>48</v>
      </c>
      <c r="C19" s="9">
        <v>0</v>
      </c>
      <c r="D19" s="9">
        <v>2872</v>
      </c>
      <c r="E19" s="9">
        <v>5733.02</v>
      </c>
      <c r="F19" s="9">
        <v>1932.98</v>
      </c>
      <c r="G19" s="9">
        <v>2362.5</v>
      </c>
      <c r="H19" s="9">
        <v>10858.11</v>
      </c>
      <c r="I19" s="9">
        <v>4859.91</v>
      </c>
      <c r="J19" s="9">
        <v>2364.42</v>
      </c>
      <c r="K19" s="9">
        <v>575.96</v>
      </c>
      <c r="L19" s="9">
        <v>36708.47</v>
      </c>
      <c r="M19" s="9">
        <v>0</v>
      </c>
      <c r="N19" s="9">
        <v>0</v>
      </c>
      <c r="O19" s="9">
        <v>33313.68</v>
      </c>
      <c r="P19" s="9">
        <v>0</v>
      </c>
      <c r="Q19" s="9">
        <v>0</v>
      </c>
      <c r="R19" s="9">
        <v>0</v>
      </c>
      <c r="S19" s="9">
        <v>0</v>
      </c>
      <c r="T19" s="9">
        <v>148760.37</v>
      </c>
      <c r="U19" s="9">
        <v>781.62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f t="shared" si="2"/>
        <v>251123.03999999998</v>
      </c>
      <c r="AB19" s="1"/>
    </row>
    <row r="20" spans="1:28" ht="9.75" customHeight="1">
      <c r="A20" s="7" t="s">
        <v>49</v>
      </c>
      <c r="B20" s="8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f t="shared" si="2"/>
        <v>0</v>
      </c>
      <c r="AB20" s="1"/>
    </row>
    <row r="21" spans="1:28" ht="9.75" customHeight="1">
      <c r="A21" s="7" t="s">
        <v>51</v>
      </c>
      <c r="B21" s="8" t="s">
        <v>52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350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1060.24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f t="shared" si="2"/>
        <v>1410.24</v>
      </c>
      <c r="AB21" s="1"/>
    </row>
    <row r="22" spans="1:28" ht="9.75" customHeight="1">
      <c r="A22" s="7" t="s">
        <v>56</v>
      </c>
      <c r="B22" s="2"/>
      <c r="C22" s="9">
        <f aca="true" t="shared" si="3" ref="C22:Z22">+SUM(C16:C21)</f>
        <v>0</v>
      </c>
      <c r="D22" s="9">
        <f t="shared" si="3"/>
        <v>29692.05</v>
      </c>
      <c r="E22" s="9">
        <f t="shared" si="3"/>
        <v>123121.87999999999</v>
      </c>
      <c r="F22" s="9">
        <f t="shared" si="3"/>
        <v>69089.27</v>
      </c>
      <c r="G22" s="9">
        <f t="shared" si="3"/>
        <v>27665.36</v>
      </c>
      <c r="H22" s="9">
        <f t="shared" si="3"/>
        <v>119852.73</v>
      </c>
      <c r="I22" s="9">
        <f t="shared" si="3"/>
        <v>101851.23999999999</v>
      </c>
      <c r="J22" s="9">
        <f t="shared" si="3"/>
        <v>39556.6</v>
      </c>
      <c r="K22" s="9">
        <f t="shared" si="3"/>
        <v>1899.18</v>
      </c>
      <c r="L22" s="9">
        <f t="shared" si="3"/>
        <v>196477.47</v>
      </c>
      <c r="M22" s="9">
        <f t="shared" si="3"/>
        <v>0</v>
      </c>
      <c r="N22" s="9">
        <f t="shared" si="3"/>
        <v>0</v>
      </c>
      <c r="O22" s="9">
        <f t="shared" si="3"/>
        <v>95066.51000000001</v>
      </c>
      <c r="P22" s="9">
        <f t="shared" si="3"/>
        <v>135413.6</v>
      </c>
      <c r="Q22" s="9">
        <f t="shared" si="3"/>
        <v>0</v>
      </c>
      <c r="R22" s="9">
        <f t="shared" si="3"/>
        <v>1060.24</v>
      </c>
      <c r="S22" s="9">
        <f t="shared" si="3"/>
        <v>0</v>
      </c>
      <c r="T22" s="9">
        <f t="shared" si="3"/>
        <v>718526.62</v>
      </c>
      <c r="U22" s="9">
        <f t="shared" si="3"/>
        <v>185321.4</v>
      </c>
      <c r="V22" s="9">
        <f t="shared" si="3"/>
        <v>73772.26000000001</v>
      </c>
      <c r="W22" s="9">
        <f t="shared" si="3"/>
        <v>0</v>
      </c>
      <c r="X22" s="9">
        <f t="shared" si="3"/>
        <v>4088.09</v>
      </c>
      <c r="Y22" s="9">
        <f t="shared" si="3"/>
        <v>0</v>
      </c>
      <c r="Z22" s="9">
        <f t="shared" si="3"/>
        <v>0</v>
      </c>
      <c r="AA22" s="9">
        <f t="shared" si="2"/>
        <v>1922454.5</v>
      </c>
      <c r="AB22" s="1"/>
    </row>
    <row r="23" spans="1:28" ht="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"/>
    </row>
    <row r="24" spans="1:28" ht="9.75" customHeight="1">
      <c r="A24" s="7" t="s">
        <v>57</v>
      </c>
      <c r="B24" s="8" t="s">
        <v>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"/>
    </row>
    <row r="25" spans="1:28" ht="9.75" customHeight="1">
      <c r="A25" s="7" t="s">
        <v>41</v>
      </c>
      <c r="B25" s="8" t="s">
        <v>42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f aca="true" t="shared" si="4" ref="AA25:AA31">C25+D25+E25+F25+G25+H25+I25+J25+K25+L25+M25+N25+O25+P25+Q25+R25+S25+T25+U25+V25+W25+X25+Y25+Z25</f>
        <v>0</v>
      </c>
      <c r="AB25" s="1"/>
    </row>
    <row r="26" spans="1:28" ht="9.75" customHeight="1">
      <c r="A26" s="7" t="s">
        <v>43</v>
      </c>
      <c r="B26" s="8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f t="shared" si="4"/>
        <v>0</v>
      </c>
      <c r="AB26" s="1"/>
    </row>
    <row r="27" spans="1:28" ht="9.75" customHeight="1">
      <c r="A27" s="7" t="s">
        <v>45</v>
      </c>
      <c r="B27" s="8" t="s">
        <v>46</v>
      </c>
      <c r="C27" s="9">
        <v>0</v>
      </c>
      <c r="D27" s="9">
        <v>5380.23</v>
      </c>
      <c r="E27" s="9">
        <v>11498.66</v>
      </c>
      <c r="F27" s="9">
        <v>2770.99</v>
      </c>
      <c r="G27" s="9">
        <v>4177.99</v>
      </c>
      <c r="H27" s="9">
        <v>21254.87</v>
      </c>
      <c r="I27" s="9">
        <v>5417.55</v>
      </c>
      <c r="J27" s="9">
        <v>2770.99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f t="shared" si="4"/>
        <v>53271.27999999999</v>
      </c>
      <c r="AB27" s="1"/>
    </row>
    <row r="28" spans="1:28" ht="9.75" customHeight="1">
      <c r="A28" s="7" t="s">
        <v>47</v>
      </c>
      <c r="B28" s="8" t="s">
        <v>48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7394.42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f t="shared" si="4"/>
        <v>7394.42</v>
      </c>
      <c r="AB28" s="1"/>
    </row>
    <row r="29" spans="1:28" ht="9.75" customHeight="1">
      <c r="A29" s="7" t="s">
        <v>49</v>
      </c>
      <c r="B29" s="8" t="s">
        <v>50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f t="shared" si="4"/>
        <v>0</v>
      </c>
      <c r="AB29" s="1"/>
    </row>
    <row r="30" spans="1:28" ht="9.75" customHeight="1">
      <c r="A30" s="7" t="s">
        <v>51</v>
      </c>
      <c r="B30" s="8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f t="shared" si="4"/>
        <v>0</v>
      </c>
      <c r="AB30" s="1"/>
    </row>
    <row r="31" spans="1:28" ht="9.75" customHeight="1">
      <c r="A31" s="7" t="s">
        <v>60</v>
      </c>
      <c r="B31" s="2"/>
      <c r="C31" s="9">
        <f aca="true" t="shared" si="5" ref="C31:Z31">+SUM(C25:C30)</f>
        <v>0</v>
      </c>
      <c r="D31" s="9">
        <f t="shared" si="5"/>
        <v>5380.23</v>
      </c>
      <c r="E31" s="9">
        <f t="shared" si="5"/>
        <v>11498.66</v>
      </c>
      <c r="F31" s="9">
        <f t="shared" si="5"/>
        <v>2770.99</v>
      </c>
      <c r="G31" s="9">
        <f t="shared" si="5"/>
        <v>4177.99</v>
      </c>
      <c r="H31" s="9">
        <f t="shared" si="5"/>
        <v>21254.87</v>
      </c>
      <c r="I31" s="9">
        <f t="shared" si="5"/>
        <v>5417.55</v>
      </c>
      <c r="J31" s="9">
        <f t="shared" si="5"/>
        <v>2770.99</v>
      </c>
      <c r="K31" s="9">
        <f t="shared" si="5"/>
        <v>0</v>
      </c>
      <c r="L31" s="9">
        <f t="shared" si="5"/>
        <v>0</v>
      </c>
      <c r="M31" s="9">
        <f t="shared" si="5"/>
        <v>0</v>
      </c>
      <c r="N31" s="9">
        <f t="shared" si="5"/>
        <v>0</v>
      </c>
      <c r="O31" s="9">
        <f t="shared" si="5"/>
        <v>0</v>
      </c>
      <c r="P31" s="9">
        <f t="shared" si="5"/>
        <v>0</v>
      </c>
      <c r="Q31" s="9">
        <f t="shared" si="5"/>
        <v>7394.42</v>
      </c>
      <c r="R31" s="9">
        <f t="shared" si="5"/>
        <v>0</v>
      </c>
      <c r="S31" s="9">
        <f t="shared" si="5"/>
        <v>0</v>
      </c>
      <c r="T31" s="9">
        <f t="shared" si="5"/>
        <v>0</v>
      </c>
      <c r="U31" s="9">
        <f t="shared" si="5"/>
        <v>0</v>
      </c>
      <c r="V31" s="9">
        <f t="shared" si="5"/>
        <v>0</v>
      </c>
      <c r="W31" s="9">
        <f t="shared" si="5"/>
        <v>0</v>
      </c>
      <c r="X31" s="9">
        <f t="shared" si="5"/>
        <v>0</v>
      </c>
      <c r="Y31" s="9">
        <f t="shared" si="5"/>
        <v>0</v>
      </c>
      <c r="Z31" s="9">
        <f t="shared" si="5"/>
        <v>0</v>
      </c>
      <c r="AA31" s="9">
        <f t="shared" si="4"/>
        <v>60665.69999999999</v>
      </c>
      <c r="AB31" s="1"/>
    </row>
    <row r="32" spans="1:28" ht="15">
      <c r="A32" s="2"/>
      <c r="B32" s="2"/>
      <c r="C32" s="3" t="s">
        <v>61</v>
      </c>
      <c r="D32" s="3"/>
      <c r="E32" s="3"/>
      <c r="F32" s="3"/>
      <c r="G32" s="3"/>
      <c r="H32" s="3"/>
      <c r="I32" s="3" t="s">
        <v>62</v>
      </c>
      <c r="J32" s="3"/>
      <c r="K32" s="3"/>
      <c r="L32" s="3"/>
      <c r="M32" s="3"/>
      <c r="N32" s="3"/>
      <c r="O32" s="3" t="s">
        <v>63</v>
      </c>
      <c r="P32" s="3"/>
      <c r="Q32" s="3"/>
      <c r="R32" s="3"/>
      <c r="S32" s="3"/>
      <c r="T32" s="3"/>
      <c r="U32" s="3" t="s">
        <v>64</v>
      </c>
      <c r="V32" s="3"/>
      <c r="W32" s="3"/>
      <c r="X32" s="3"/>
      <c r="Y32" s="3"/>
      <c r="Z32" s="3"/>
      <c r="AA32" s="2"/>
      <c r="AB32" s="1"/>
    </row>
    <row r="33" spans="1:28" ht="15">
      <c r="A33" s="4" t="s">
        <v>4</v>
      </c>
      <c r="B33" s="2"/>
      <c r="C33" s="5" t="s">
        <v>5</v>
      </c>
      <c r="D33" s="5"/>
      <c r="E33" s="5"/>
      <c r="F33" s="5"/>
      <c r="G33" s="5"/>
      <c r="H33" s="2"/>
      <c r="I33" s="5" t="s">
        <v>5</v>
      </c>
      <c r="J33" s="5"/>
      <c r="K33" s="5"/>
      <c r="L33" s="5"/>
      <c r="M33" s="5"/>
      <c r="N33" s="2"/>
      <c r="O33" s="5" t="s">
        <v>5</v>
      </c>
      <c r="P33" s="5"/>
      <c r="Q33" s="5"/>
      <c r="R33" s="5"/>
      <c r="S33" s="5"/>
      <c r="T33" s="2"/>
      <c r="U33" s="5" t="s">
        <v>5</v>
      </c>
      <c r="V33" s="5"/>
      <c r="W33" s="5"/>
      <c r="X33" s="5"/>
      <c r="Y33" s="5"/>
      <c r="Z33" s="2"/>
      <c r="AA33" s="6" t="s">
        <v>6</v>
      </c>
      <c r="AB33" s="1"/>
    </row>
    <row r="34" spans="1:28" ht="15">
      <c r="A34" s="4" t="s">
        <v>7</v>
      </c>
      <c r="B34" s="4" t="s">
        <v>8</v>
      </c>
      <c r="C34" s="6" t="s">
        <v>9</v>
      </c>
      <c r="D34" s="6" t="s">
        <v>10</v>
      </c>
      <c r="E34" s="6" t="s">
        <v>11</v>
      </c>
      <c r="F34" s="6" t="s">
        <v>12</v>
      </c>
      <c r="G34" s="6" t="s">
        <v>13</v>
      </c>
      <c r="H34" s="6" t="s">
        <v>14</v>
      </c>
      <c r="I34" s="6" t="s">
        <v>15</v>
      </c>
      <c r="J34" s="6" t="s">
        <v>16</v>
      </c>
      <c r="K34" s="6" t="s">
        <v>17</v>
      </c>
      <c r="L34" s="6" t="s">
        <v>18</v>
      </c>
      <c r="M34" s="6" t="s">
        <v>19</v>
      </c>
      <c r="N34" s="6" t="s">
        <v>20</v>
      </c>
      <c r="O34" s="6" t="s">
        <v>21</v>
      </c>
      <c r="P34" s="6" t="s">
        <v>22</v>
      </c>
      <c r="Q34" s="6" t="s">
        <v>23</v>
      </c>
      <c r="R34" s="6" t="s">
        <v>24</v>
      </c>
      <c r="S34" s="6" t="s">
        <v>25</v>
      </c>
      <c r="T34" s="6" t="s">
        <v>26</v>
      </c>
      <c r="U34" s="6" t="s">
        <v>27</v>
      </c>
      <c r="V34" s="6" t="s">
        <v>28</v>
      </c>
      <c r="W34" s="6" t="s">
        <v>29</v>
      </c>
      <c r="X34" s="6" t="s">
        <v>30</v>
      </c>
      <c r="Y34" s="6" t="s">
        <v>31</v>
      </c>
      <c r="Z34" s="6" t="s">
        <v>32</v>
      </c>
      <c r="AA34" s="6" t="s">
        <v>33</v>
      </c>
      <c r="AB34" s="1"/>
    </row>
    <row r="35" spans="1:28" ht="15">
      <c r="A35" s="4" t="s">
        <v>34</v>
      </c>
      <c r="B35" s="4" t="s">
        <v>35</v>
      </c>
      <c r="C35" s="6" t="s">
        <v>36</v>
      </c>
      <c r="D35" s="6" t="s">
        <v>36</v>
      </c>
      <c r="E35" s="6" t="s">
        <v>36</v>
      </c>
      <c r="F35" s="6" t="s">
        <v>36</v>
      </c>
      <c r="G35" s="6" t="s">
        <v>36</v>
      </c>
      <c r="H35" s="6" t="s">
        <v>36</v>
      </c>
      <c r="I35" s="6" t="s">
        <v>36</v>
      </c>
      <c r="J35" s="6" t="s">
        <v>36</v>
      </c>
      <c r="K35" s="6" t="s">
        <v>36</v>
      </c>
      <c r="L35" s="6" t="s">
        <v>36</v>
      </c>
      <c r="M35" s="6" t="s">
        <v>36</v>
      </c>
      <c r="N35" s="6" t="s">
        <v>36</v>
      </c>
      <c r="O35" s="6" t="s">
        <v>36</v>
      </c>
      <c r="P35" s="6" t="s">
        <v>36</v>
      </c>
      <c r="Q35" s="6" t="s">
        <v>36</v>
      </c>
      <c r="R35" s="6" t="s">
        <v>36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6" t="s">
        <v>36</v>
      </c>
      <c r="Y35" s="6" t="s">
        <v>36</v>
      </c>
      <c r="Z35" s="6" t="s">
        <v>36</v>
      </c>
      <c r="AA35" s="6" t="s">
        <v>36</v>
      </c>
      <c r="AB35" s="1"/>
    </row>
    <row r="36" spans="1:28" ht="9.75" customHeight="1">
      <c r="A36" s="7" t="s">
        <v>65</v>
      </c>
      <c r="B36" s="8" t="s">
        <v>66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</row>
    <row r="37" spans="1:28" ht="9.75" customHeight="1">
      <c r="A37" s="7" t="s">
        <v>41</v>
      </c>
      <c r="B37" s="8" t="s">
        <v>42</v>
      </c>
      <c r="C37" s="9">
        <v>0</v>
      </c>
      <c r="D37" s="9">
        <v>104218.09</v>
      </c>
      <c r="E37" s="9">
        <v>221421.5</v>
      </c>
      <c r="F37" s="9">
        <v>105850.34</v>
      </c>
      <c r="G37" s="9">
        <v>109162.19</v>
      </c>
      <c r="H37" s="9">
        <v>251927.74</v>
      </c>
      <c r="I37" s="9">
        <v>196216.61</v>
      </c>
      <c r="J37" s="9">
        <v>111850.09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12534.13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f aca="true" t="shared" si="6" ref="AA37:AA43">C37+D37+E37+F37+G37+H37+I37+J37+K37+L37+M37+N37+O37+P37+Q37+R37+S37+T37+U37+V37+W37+X37+Y37+Z37</f>
        <v>1113180.6899999997</v>
      </c>
      <c r="AB37" s="1"/>
    </row>
    <row r="38" spans="1:28" ht="9.75" customHeight="1">
      <c r="A38" s="7" t="s">
        <v>43</v>
      </c>
      <c r="B38" s="8" t="s">
        <v>44</v>
      </c>
      <c r="C38" s="9">
        <v>0</v>
      </c>
      <c r="D38" s="9">
        <v>64026.47</v>
      </c>
      <c r="E38" s="9">
        <v>139310.06</v>
      </c>
      <c r="F38" s="9">
        <v>61985.38</v>
      </c>
      <c r="G38" s="9">
        <v>63932.86</v>
      </c>
      <c r="H38" s="9">
        <v>145586.44</v>
      </c>
      <c r="I38" s="9">
        <v>110791.54</v>
      </c>
      <c r="J38" s="9">
        <v>62003.39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2509.33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f t="shared" si="6"/>
        <v>650145.47</v>
      </c>
      <c r="AB38" s="1"/>
    </row>
    <row r="39" spans="1:28" ht="9.75" customHeight="1">
      <c r="A39" s="7" t="s">
        <v>45</v>
      </c>
      <c r="B39" s="8" t="s">
        <v>46</v>
      </c>
      <c r="C39" s="9">
        <v>0</v>
      </c>
      <c r="D39" s="9">
        <v>30806.2</v>
      </c>
      <c r="E39" s="9">
        <v>31757.29</v>
      </c>
      <c r="F39" s="9">
        <v>15938.13</v>
      </c>
      <c r="G39" s="9">
        <v>16097.72</v>
      </c>
      <c r="H39" s="9">
        <v>36776.85</v>
      </c>
      <c r="I39" s="9">
        <v>18972.38</v>
      </c>
      <c r="J39" s="9">
        <v>14860.59</v>
      </c>
      <c r="K39" s="9">
        <v>6834.8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f t="shared" si="6"/>
        <v>172043.96</v>
      </c>
      <c r="AB39" s="1"/>
    </row>
    <row r="40" spans="1:28" ht="9.75" customHeight="1">
      <c r="A40" s="7" t="s">
        <v>47</v>
      </c>
      <c r="B40" s="8" t="s">
        <v>48</v>
      </c>
      <c r="C40" s="9">
        <v>0</v>
      </c>
      <c r="D40" s="9">
        <v>146295.45</v>
      </c>
      <c r="E40" s="9">
        <v>274260.22</v>
      </c>
      <c r="F40" s="9">
        <v>106669</v>
      </c>
      <c r="G40" s="9">
        <v>211129.61</v>
      </c>
      <c r="H40" s="9">
        <v>299245.08</v>
      </c>
      <c r="I40" s="9">
        <v>297521.64</v>
      </c>
      <c r="J40" s="9">
        <v>152010.45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f t="shared" si="6"/>
        <v>1487131.45</v>
      </c>
      <c r="AB40" s="1"/>
    </row>
    <row r="41" spans="1:28" ht="9.75" customHeight="1">
      <c r="A41" s="7" t="s">
        <v>49</v>
      </c>
      <c r="B41" s="8" t="s">
        <v>50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f t="shared" si="6"/>
        <v>0</v>
      </c>
      <c r="AB41" s="1"/>
    </row>
    <row r="42" spans="1:28" ht="9.75" customHeight="1">
      <c r="A42" s="7" t="s">
        <v>51</v>
      </c>
      <c r="B42" s="8" t="s">
        <v>52</v>
      </c>
      <c r="C42" s="9">
        <v>0</v>
      </c>
      <c r="D42" s="9">
        <v>35476.32</v>
      </c>
      <c r="E42" s="9">
        <v>72687.94</v>
      </c>
      <c r="F42" s="9">
        <v>33782.31</v>
      </c>
      <c r="G42" s="9">
        <v>35973.7</v>
      </c>
      <c r="H42" s="9">
        <v>79416.55</v>
      </c>
      <c r="I42" s="9">
        <v>58228.42</v>
      </c>
      <c r="J42" s="9">
        <v>34441.24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f t="shared" si="6"/>
        <v>350006.48</v>
      </c>
      <c r="AB42" s="1"/>
    </row>
    <row r="43" spans="1:28" ht="9.75" customHeight="1">
      <c r="A43" s="7" t="s">
        <v>67</v>
      </c>
      <c r="B43" s="2"/>
      <c r="C43" s="9">
        <f aca="true" t="shared" si="7" ref="C43:Z43">+SUM(C37:C42)</f>
        <v>0</v>
      </c>
      <c r="D43" s="9">
        <f t="shared" si="7"/>
        <v>380822.53</v>
      </c>
      <c r="E43" s="9">
        <f t="shared" si="7"/>
        <v>739437.01</v>
      </c>
      <c r="F43" s="9">
        <f t="shared" si="7"/>
        <v>324225.16</v>
      </c>
      <c r="G43" s="9">
        <f t="shared" si="7"/>
        <v>436296.08</v>
      </c>
      <c r="H43" s="9">
        <f t="shared" si="7"/>
        <v>812952.66</v>
      </c>
      <c r="I43" s="9">
        <f t="shared" si="7"/>
        <v>681730.59</v>
      </c>
      <c r="J43" s="9">
        <f t="shared" si="7"/>
        <v>375165.76</v>
      </c>
      <c r="K43" s="9">
        <f t="shared" si="7"/>
        <v>6834.8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  <c r="P43" s="9">
        <f t="shared" si="7"/>
        <v>0</v>
      </c>
      <c r="Q43" s="9">
        <f t="shared" si="7"/>
        <v>0</v>
      </c>
      <c r="R43" s="9">
        <f t="shared" si="7"/>
        <v>0</v>
      </c>
      <c r="S43" s="9">
        <f t="shared" si="7"/>
        <v>0</v>
      </c>
      <c r="T43" s="9">
        <f t="shared" si="7"/>
        <v>0</v>
      </c>
      <c r="U43" s="9">
        <f t="shared" si="7"/>
        <v>15043.46</v>
      </c>
      <c r="V43" s="9">
        <f t="shared" si="7"/>
        <v>0</v>
      </c>
      <c r="W43" s="9">
        <f t="shared" si="7"/>
        <v>0</v>
      </c>
      <c r="X43" s="9">
        <f t="shared" si="7"/>
        <v>0</v>
      </c>
      <c r="Y43" s="9">
        <f t="shared" si="7"/>
        <v>0</v>
      </c>
      <c r="Z43" s="9">
        <f t="shared" si="7"/>
        <v>0</v>
      </c>
      <c r="AA43" s="9">
        <f t="shared" si="6"/>
        <v>3772508.05</v>
      </c>
      <c r="AB43" s="1"/>
    </row>
    <row r="44" spans="1:28" ht="9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</row>
    <row r="45" spans="1:28" ht="9.75" customHeight="1">
      <c r="A45" s="7" t="s">
        <v>68</v>
      </c>
      <c r="B45" s="7" t="s">
        <v>69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</row>
    <row r="46" spans="1:28" ht="9.75" customHeight="1">
      <c r="A46" s="7" t="s">
        <v>41</v>
      </c>
      <c r="B46" s="8" t="s">
        <v>42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130581.9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f aca="true" t="shared" si="8" ref="AA46:AA52">C46+D46+E46+F46+G46+H46+I46+J46+K46+L46+M46+N46+O46+P46+Q46+R46+S46+T46+U46+V46+W46+X46+Y46+Z46</f>
        <v>130581.9</v>
      </c>
      <c r="AB46" s="1"/>
    </row>
    <row r="47" spans="1:28" ht="9.75" customHeight="1">
      <c r="A47" s="7" t="s">
        <v>43</v>
      </c>
      <c r="B47" s="8" t="s">
        <v>44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45164.03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f t="shared" si="8"/>
        <v>45164.03</v>
      </c>
      <c r="AB47" s="1"/>
    </row>
    <row r="48" spans="1:28" ht="9.75" customHeight="1">
      <c r="A48" s="7" t="s">
        <v>45</v>
      </c>
      <c r="B48" s="8" t="s">
        <v>46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38261.25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f t="shared" si="8"/>
        <v>38261.25</v>
      </c>
      <c r="AB48" s="1"/>
    </row>
    <row r="49" spans="1:28" ht="9.75" customHeight="1">
      <c r="A49" s="7" t="s">
        <v>47</v>
      </c>
      <c r="B49" s="8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82767.04</v>
      </c>
      <c r="U49" s="9">
        <v>24976.43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f t="shared" si="8"/>
        <v>107743.47</v>
      </c>
      <c r="AB49" s="1"/>
    </row>
    <row r="50" spans="1:28" ht="9.75" customHeight="1">
      <c r="A50" s="7" t="s">
        <v>49</v>
      </c>
      <c r="B50" s="8" t="s">
        <v>50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f t="shared" si="8"/>
        <v>0</v>
      </c>
      <c r="AB50" s="1"/>
    </row>
    <row r="51" spans="1:28" ht="9.75" customHeight="1">
      <c r="A51" s="7" t="s">
        <v>51</v>
      </c>
      <c r="B51" s="8" t="s">
        <v>52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749.98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447.07</v>
      </c>
      <c r="S51" s="9">
        <v>0</v>
      </c>
      <c r="T51" s="9">
        <v>30923.99</v>
      </c>
      <c r="U51" s="9">
        <v>0</v>
      </c>
      <c r="V51" s="9">
        <v>0</v>
      </c>
      <c r="W51" s="9">
        <v>17698.25</v>
      </c>
      <c r="X51" s="9">
        <v>0</v>
      </c>
      <c r="Y51" s="9">
        <v>0</v>
      </c>
      <c r="Z51" s="9">
        <v>0</v>
      </c>
      <c r="AA51" s="9">
        <f t="shared" si="8"/>
        <v>49819.29</v>
      </c>
      <c r="AB51" s="1"/>
    </row>
    <row r="52" spans="1:28" ht="9.75" customHeight="1">
      <c r="A52" s="7" t="s">
        <v>70</v>
      </c>
      <c r="B52" s="2"/>
      <c r="C52" s="9">
        <f aca="true" t="shared" si="9" ref="C52:Z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9"/>
        <v>0</v>
      </c>
      <c r="J52" s="9">
        <f t="shared" si="9"/>
        <v>0</v>
      </c>
      <c r="K52" s="9">
        <f t="shared" si="9"/>
        <v>749.98</v>
      </c>
      <c r="L52" s="9">
        <f t="shared" si="9"/>
        <v>0</v>
      </c>
      <c r="M52" s="9">
        <f t="shared" si="9"/>
        <v>0</v>
      </c>
      <c r="N52" s="9">
        <f t="shared" si="9"/>
        <v>0</v>
      </c>
      <c r="O52" s="9">
        <f t="shared" si="9"/>
        <v>0</v>
      </c>
      <c r="P52" s="9">
        <f t="shared" si="9"/>
        <v>0</v>
      </c>
      <c r="Q52" s="9">
        <f t="shared" si="9"/>
        <v>0</v>
      </c>
      <c r="R52" s="9">
        <f t="shared" si="9"/>
        <v>447.07</v>
      </c>
      <c r="S52" s="9">
        <f t="shared" si="9"/>
        <v>0</v>
      </c>
      <c r="T52" s="9">
        <f t="shared" si="9"/>
        <v>327698.20999999996</v>
      </c>
      <c r="U52" s="9">
        <f t="shared" si="9"/>
        <v>24976.43</v>
      </c>
      <c r="V52" s="9">
        <f t="shared" si="9"/>
        <v>0</v>
      </c>
      <c r="W52" s="9">
        <f t="shared" si="9"/>
        <v>17698.25</v>
      </c>
      <c r="X52" s="9">
        <f t="shared" si="9"/>
        <v>0</v>
      </c>
      <c r="Y52" s="9">
        <f t="shared" si="9"/>
        <v>0</v>
      </c>
      <c r="Z52" s="9">
        <f t="shared" si="9"/>
        <v>0</v>
      </c>
      <c r="AA52" s="9">
        <f t="shared" si="8"/>
        <v>371569.93999999994</v>
      </c>
      <c r="AB52" s="1"/>
    </row>
    <row r="53" spans="1:28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</row>
    <row r="54" spans="1:28" ht="9.75" customHeight="1">
      <c r="A54" s="7" t="s">
        <v>71</v>
      </c>
      <c r="B54" s="8" t="s">
        <v>72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"/>
    </row>
    <row r="55" spans="1:28" ht="9.75" customHeight="1">
      <c r="A55" s="7" t="s">
        <v>41</v>
      </c>
      <c r="B55" s="8" t="s">
        <v>42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f aca="true" t="shared" si="10" ref="AA55:AA61">C55+D55+E55+F55+G55+H55+I55+J55+K55+L55+M55+N55+O55+P55+Q55+R55+S55+T55+U55+V55+W55+X55+Y55+Z55</f>
        <v>0</v>
      </c>
      <c r="AB55" s="1"/>
    </row>
    <row r="56" spans="1:28" ht="9.75" customHeight="1">
      <c r="A56" s="7" t="s">
        <v>43</v>
      </c>
      <c r="B56" s="8" t="s">
        <v>44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f t="shared" si="10"/>
        <v>0</v>
      </c>
      <c r="AB56" s="1"/>
    </row>
    <row r="57" spans="1:28" ht="9.75" customHeight="1">
      <c r="A57" s="7" t="s">
        <v>45</v>
      </c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f t="shared" si="10"/>
        <v>0</v>
      </c>
      <c r="AB57" s="1"/>
    </row>
    <row r="58" spans="1:28" ht="9.75" customHeight="1">
      <c r="A58" s="7" t="s">
        <v>47</v>
      </c>
      <c r="B58" s="8" t="s">
        <v>48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f t="shared" si="10"/>
        <v>0</v>
      </c>
      <c r="AB58" s="1"/>
    </row>
    <row r="59" spans="1:28" ht="9.75" customHeight="1">
      <c r="A59" s="7" t="s">
        <v>49</v>
      </c>
      <c r="B59" s="8" t="s">
        <v>50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f t="shared" si="10"/>
        <v>0</v>
      </c>
      <c r="AB59" s="1"/>
    </row>
    <row r="60" spans="1:28" ht="9.75" customHeight="1">
      <c r="A60" s="7" t="s">
        <v>51</v>
      </c>
      <c r="B60" s="8" t="s">
        <v>52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f t="shared" si="10"/>
        <v>0</v>
      </c>
      <c r="AB60" s="1"/>
    </row>
    <row r="61" spans="1:28" ht="9.75" customHeight="1">
      <c r="A61" s="7" t="s">
        <v>73</v>
      </c>
      <c r="B61" s="2"/>
      <c r="C61" s="9">
        <f aca="true" t="shared" si="11" ref="C61:Z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1"/>
        <v>0</v>
      </c>
      <c r="J61" s="9">
        <f t="shared" si="11"/>
        <v>0</v>
      </c>
      <c r="K61" s="9">
        <f t="shared" si="11"/>
        <v>0</v>
      </c>
      <c r="L61" s="9">
        <f t="shared" si="11"/>
        <v>0</v>
      </c>
      <c r="M61" s="9">
        <f t="shared" si="11"/>
        <v>0</v>
      </c>
      <c r="N61" s="9">
        <f t="shared" si="11"/>
        <v>0</v>
      </c>
      <c r="O61" s="9">
        <f t="shared" si="11"/>
        <v>0</v>
      </c>
      <c r="P61" s="9">
        <f t="shared" si="11"/>
        <v>0</v>
      </c>
      <c r="Q61" s="9">
        <f t="shared" si="11"/>
        <v>0</v>
      </c>
      <c r="R61" s="9">
        <f t="shared" si="11"/>
        <v>0</v>
      </c>
      <c r="S61" s="9">
        <f t="shared" si="11"/>
        <v>0</v>
      </c>
      <c r="T61" s="9">
        <f t="shared" si="11"/>
        <v>0</v>
      </c>
      <c r="U61" s="9">
        <f t="shared" si="11"/>
        <v>0</v>
      </c>
      <c r="V61" s="9">
        <f t="shared" si="11"/>
        <v>0</v>
      </c>
      <c r="W61" s="9">
        <f t="shared" si="11"/>
        <v>0</v>
      </c>
      <c r="X61" s="9">
        <f t="shared" si="11"/>
        <v>0</v>
      </c>
      <c r="Y61" s="9">
        <f t="shared" si="11"/>
        <v>0</v>
      </c>
      <c r="Z61" s="9">
        <f t="shared" si="11"/>
        <v>0</v>
      </c>
      <c r="AA61" s="9">
        <f t="shared" si="10"/>
        <v>0</v>
      </c>
      <c r="AB61" s="1"/>
    </row>
    <row r="62" spans="1:28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"/>
    </row>
    <row r="63" spans="1:28" ht="9.75" customHeight="1">
      <c r="A63" s="7" t="s">
        <v>74</v>
      </c>
      <c r="B63" s="8" t="s">
        <v>75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"/>
    </row>
    <row r="64" spans="1:28" ht="9.75" customHeight="1">
      <c r="A64" s="7" t="s">
        <v>76</v>
      </c>
      <c r="B64" s="8" t="s">
        <v>77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f>C64+D64+E64+F64+G64+H64+I64+J64+K64+L64+M64+N64+O64+P64+Q64+R64+S64+T64+U64+V64+W64+X64+Y64+Z64</f>
        <v>0</v>
      </c>
      <c r="AB64" s="1"/>
    </row>
    <row r="65" spans="1:28" ht="9.75" customHeight="1">
      <c r="A65" s="7" t="s">
        <v>78</v>
      </c>
      <c r="B65" s="8" t="s">
        <v>79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f>C65+D65+E65+F65+G65+H65+I65+J65+K65+L65+M65+N65+O65+P65+Q65+R65+S65+T65+U65+V65+W65+X65+Y65+Z65</f>
        <v>0</v>
      </c>
      <c r="AB65" s="1"/>
    </row>
    <row r="66" spans="1:28" ht="9.75" customHeight="1">
      <c r="A66" s="7" t="s">
        <v>51</v>
      </c>
      <c r="B66" s="8" t="s">
        <v>80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f>C66+D66+E66+F66+G66+H66+I66+J66+K66+L66+M66+N66+O66+P66+Q66+R66+S66+T66+U66+V66+W66+X66+Y66+Z66</f>
        <v>0</v>
      </c>
      <c r="AB66" s="1"/>
    </row>
    <row r="67" spans="1:28" ht="9.75" customHeight="1">
      <c r="A67" s="7" t="s">
        <v>81</v>
      </c>
      <c r="B67" s="2"/>
      <c r="C67" s="9">
        <f aca="true" t="shared" si="12" ref="C67:Z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 t="shared" si="12"/>
        <v>0</v>
      </c>
      <c r="J67" s="9">
        <f t="shared" si="12"/>
        <v>0</v>
      </c>
      <c r="K67" s="9">
        <f t="shared" si="12"/>
        <v>0</v>
      </c>
      <c r="L67" s="9">
        <f t="shared" si="12"/>
        <v>0</v>
      </c>
      <c r="M67" s="9">
        <f t="shared" si="12"/>
        <v>0</v>
      </c>
      <c r="N67" s="9">
        <f t="shared" si="12"/>
        <v>0</v>
      </c>
      <c r="O67" s="9">
        <f t="shared" si="12"/>
        <v>0</v>
      </c>
      <c r="P67" s="9">
        <f t="shared" si="12"/>
        <v>0</v>
      </c>
      <c r="Q67" s="9">
        <f t="shared" si="12"/>
        <v>0</v>
      </c>
      <c r="R67" s="9">
        <f t="shared" si="12"/>
        <v>0</v>
      </c>
      <c r="S67" s="9">
        <f t="shared" si="12"/>
        <v>0</v>
      </c>
      <c r="T67" s="9">
        <f t="shared" si="12"/>
        <v>0</v>
      </c>
      <c r="U67" s="9">
        <f t="shared" si="12"/>
        <v>0</v>
      </c>
      <c r="V67" s="9">
        <f t="shared" si="12"/>
        <v>0</v>
      </c>
      <c r="W67" s="9">
        <f t="shared" si="12"/>
        <v>0</v>
      </c>
      <c r="X67" s="9">
        <f t="shared" si="12"/>
        <v>0</v>
      </c>
      <c r="Y67" s="9">
        <f t="shared" si="12"/>
        <v>0</v>
      </c>
      <c r="Z67" s="9">
        <f t="shared" si="12"/>
        <v>0</v>
      </c>
      <c r="AA67" s="9">
        <f>C67+D67+E67+F67+G67+H67+I67+J67+K67+L67+M67+N67+O67+P67+Q67+R67+S67+T67+U67+V67+W67+X67+Y67+Z67</f>
        <v>0</v>
      </c>
      <c r="AB67" s="1"/>
    </row>
    <row r="68" spans="1:28" ht="15">
      <c r="A68" s="2"/>
      <c r="B68" s="2"/>
      <c r="C68" s="3" t="s">
        <v>82</v>
      </c>
      <c r="D68" s="3"/>
      <c r="E68" s="3"/>
      <c r="F68" s="3"/>
      <c r="G68" s="3"/>
      <c r="H68" s="3"/>
      <c r="I68" s="3" t="s">
        <v>83</v>
      </c>
      <c r="J68" s="3"/>
      <c r="K68" s="3"/>
      <c r="L68" s="3"/>
      <c r="M68" s="3"/>
      <c r="N68" s="3"/>
      <c r="O68" s="3" t="s">
        <v>84</v>
      </c>
      <c r="P68" s="3"/>
      <c r="Q68" s="3"/>
      <c r="R68" s="3"/>
      <c r="S68" s="3"/>
      <c r="T68" s="3"/>
      <c r="U68" s="3" t="s">
        <v>85</v>
      </c>
      <c r="V68" s="3"/>
      <c r="W68" s="3"/>
      <c r="X68" s="3"/>
      <c r="Y68" s="3"/>
      <c r="Z68" s="3"/>
      <c r="AA68" s="2"/>
      <c r="AB68" s="1"/>
    </row>
    <row r="69" spans="1:28" ht="15">
      <c r="A69" s="4" t="s">
        <v>4</v>
      </c>
      <c r="B69" s="2"/>
      <c r="C69" s="5" t="s">
        <v>5</v>
      </c>
      <c r="D69" s="5"/>
      <c r="E69" s="5"/>
      <c r="F69" s="5"/>
      <c r="G69" s="5"/>
      <c r="H69" s="2"/>
      <c r="I69" s="5" t="s">
        <v>5</v>
      </c>
      <c r="J69" s="5"/>
      <c r="K69" s="5"/>
      <c r="L69" s="5"/>
      <c r="M69" s="5"/>
      <c r="N69" s="2"/>
      <c r="O69" s="5" t="s">
        <v>5</v>
      </c>
      <c r="P69" s="5"/>
      <c r="Q69" s="5"/>
      <c r="R69" s="5"/>
      <c r="S69" s="5"/>
      <c r="T69" s="2"/>
      <c r="U69" s="5" t="s">
        <v>5</v>
      </c>
      <c r="V69" s="5"/>
      <c r="W69" s="5"/>
      <c r="X69" s="5"/>
      <c r="Y69" s="5"/>
      <c r="Z69" s="2"/>
      <c r="AA69" s="6" t="s">
        <v>6</v>
      </c>
      <c r="AB69" s="1"/>
    </row>
    <row r="70" spans="1:28" ht="15">
      <c r="A70" s="4" t="s">
        <v>7</v>
      </c>
      <c r="B70" s="4" t="s">
        <v>8</v>
      </c>
      <c r="C70" s="6" t="s">
        <v>9</v>
      </c>
      <c r="D70" s="6" t="s">
        <v>10</v>
      </c>
      <c r="E70" s="6" t="s">
        <v>11</v>
      </c>
      <c r="F70" s="6" t="s">
        <v>12</v>
      </c>
      <c r="G70" s="6" t="s">
        <v>13</v>
      </c>
      <c r="H70" s="6" t="s">
        <v>14</v>
      </c>
      <c r="I70" s="6" t="s">
        <v>15</v>
      </c>
      <c r="J70" s="6" t="s">
        <v>16</v>
      </c>
      <c r="K70" s="6" t="s">
        <v>17</v>
      </c>
      <c r="L70" s="6" t="s">
        <v>18</v>
      </c>
      <c r="M70" s="6" t="s">
        <v>19</v>
      </c>
      <c r="N70" s="6" t="s">
        <v>20</v>
      </c>
      <c r="O70" s="6" t="s">
        <v>21</v>
      </c>
      <c r="P70" s="6" t="s">
        <v>22</v>
      </c>
      <c r="Q70" s="6" t="s">
        <v>23</v>
      </c>
      <c r="R70" s="6" t="s">
        <v>24</v>
      </c>
      <c r="S70" s="6" t="s">
        <v>25</v>
      </c>
      <c r="T70" s="6" t="s">
        <v>26</v>
      </c>
      <c r="U70" s="6" t="s">
        <v>27</v>
      </c>
      <c r="V70" s="6" t="s">
        <v>28</v>
      </c>
      <c r="W70" s="6" t="s">
        <v>29</v>
      </c>
      <c r="X70" s="6" t="s">
        <v>30</v>
      </c>
      <c r="Y70" s="6" t="s">
        <v>31</v>
      </c>
      <c r="Z70" s="6" t="s">
        <v>32</v>
      </c>
      <c r="AA70" s="6" t="s">
        <v>33</v>
      </c>
      <c r="AB70" s="1"/>
    </row>
    <row r="71" spans="1:28" ht="15">
      <c r="A71" s="4" t="s">
        <v>34</v>
      </c>
      <c r="B71" s="4" t="s">
        <v>35</v>
      </c>
      <c r="C71" s="6" t="s">
        <v>36</v>
      </c>
      <c r="D71" s="6" t="s">
        <v>36</v>
      </c>
      <c r="E71" s="6" t="s">
        <v>36</v>
      </c>
      <c r="F71" s="6" t="s">
        <v>36</v>
      </c>
      <c r="G71" s="6" t="s">
        <v>36</v>
      </c>
      <c r="H71" s="6" t="s">
        <v>36</v>
      </c>
      <c r="I71" s="6" t="s">
        <v>36</v>
      </c>
      <c r="J71" s="6" t="s">
        <v>36</v>
      </c>
      <c r="K71" s="6" t="s">
        <v>36</v>
      </c>
      <c r="L71" s="6" t="s">
        <v>36</v>
      </c>
      <c r="M71" s="6" t="s">
        <v>36</v>
      </c>
      <c r="N71" s="6" t="s">
        <v>36</v>
      </c>
      <c r="O71" s="6" t="s">
        <v>36</v>
      </c>
      <c r="P71" s="6" t="s">
        <v>36</v>
      </c>
      <c r="Q71" s="6" t="s">
        <v>36</v>
      </c>
      <c r="R71" s="6" t="s">
        <v>36</v>
      </c>
      <c r="S71" s="6" t="s">
        <v>36</v>
      </c>
      <c r="T71" s="6" t="s">
        <v>36</v>
      </c>
      <c r="U71" s="6" t="s">
        <v>36</v>
      </c>
      <c r="V71" s="6" t="s">
        <v>36</v>
      </c>
      <c r="W71" s="6" t="s">
        <v>36</v>
      </c>
      <c r="X71" s="6" t="s">
        <v>36</v>
      </c>
      <c r="Y71" s="6" t="s">
        <v>36</v>
      </c>
      <c r="Z71" s="6" t="s">
        <v>36</v>
      </c>
      <c r="AA71" s="6" t="s">
        <v>36</v>
      </c>
      <c r="AB71" s="1"/>
    </row>
    <row r="72" spans="1:28" ht="9.75" customHeight="1">
      <c r="A72" s="7" t="s">
        <v>86</v>
      </c>
      <c r="B72" s="8" t="s">
        <v>87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</row>
    <row r="73" spans="1:28" ht="9.75" customHeight="1">
      <c r="A73" s="7" t="s">
        <v>41</v>
      </c>
      <c r="B73" s="8" t="s">
        <v>42</v>
      </c>
      <c r="C73" s="9">
        <v>0</v>
      </c>
      <c r="D73" s="9">
        <v>205264.81</v>
      </c>
      <c r="E73" s="9">
        <v>35481.73</v>
      </c>
      <c r="F73" s="9">
        <v>12975</v>
      </c>
      <c r="G73" s="9">
        <v>22129.02</v>
      </c>
      <c r="H73" s="9">
        <v>33947.42</v>
      </c>
      <c r="I73" s="9">
        <v>33070.06</v>
      </c>
      <c r="J73" s="9">
        <v>30937.5</v>
      </c>
      <c r="K73" s="9">
        <v>0</v>
      </c>
      <c r="L73" s="9">
        <v>712.5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6444.36</v>
      </c>
      <c r="Y73" s="9">
        <v>0</v>
      </c>
      <c r="Z73" s="9">
        <v>0</v>
      </c>
      <c r="AA73" s="9">
        <f aca="true" t="shared" si="13" ref="AA73:AA79">C73+D73+E73+F73+G73+H73+I73+J73+K73+L73+M73+N73+O73+P73+Q73+R73+S73+T73+U73+V73+W73+X73+Y73+Z73</f>
        <v>380962.39999999997</v>
      </c>
      <c r="AB73" s="1"/>
    </row>
    <row r="74" spans="1:28" ht="9.75" customHeight="1">
      <c r="A74" s="7" t="s">
        <v>43</v>
      </c>
      <c r="B74" s="8" t="s">
        <v>44</v>
      </c>
      <c r="C74" s="9">
        <v>0</v>
      </c>
      <c r="D74" s="9">
        <v>28476.19</v>
      </c>
      <c r="E74" s="9">
        <v>8237.98</v>
      </c>
      <c r="F74" s="9">
        <v>2545.12</v>
      </c>
      <c r="G74" s="9">
        <v>4626.76</v>
      </c>
      <c r="H74" s="9">
        <v>6633.31</v>
      </c>
      <c r="I74" s="9">
        <v>6232.82</v>
      </c>
      <c r="J74" s="9">
        <v>6669.1</v>
      </c>
      <c r="K74" s="9">
        <v>0</v>
      </c>
      <c r="L74" s="9">
        <v>135.37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2708.68</v>
      </c>
      <c r="Y74" s="9">
        <v>0</v>
      </c>
      <c r="Z74" s="9">
        <v>0</v>
      </c>
      <c r="AA74" s="9">
        <f t="shared" si="13"/>
        <v>66265.33</v>
      </c>
      <c r="AB74" s="1"/>
    </row>
    <row r="75" spans="1:28" ht="9.75" customHeight="1">
      <c r="A75" s="7" t="s">
        <v>45</v>
      </c>
      <c r="B75" s="8" t="s">
        <v>46</v>
      </c>
      <c r="C75" s="9">
        <v>0</v>
      </c>
      <c r="D75" s="9">
        <v>42143.52</v>
      </c>
      <c r="E75" s="9">
        <v>0</v>
      </c>
      <c r="F75" s="9">
        <v>1512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1643.63</v>
      </c>
      <c r="V75" s="9">
        <v>0</v>
      </c>
      <c r="W75" s="9">
        <v>0</v>
      </c>
      <c r="X75" s="9">
        <v>0</v>
      </c>
      <c r="Y75" s="9">
        <v>9900</v>
      </c>
      <c r="Z75" s="9">
        <v>10265.08</v>
      </c>
      <c r="AA75" s="9">
        <f t="shared" si="13"/>
        <v>65464.229999999996</v>
      </c>
      <c r="AB75" s="1"/>
    </row>
    <row r="76" spans="1:28" ht="9.75" customHeight="1">
      <c r="A76" s="7" t="s">
        <v>47</v>
      </c>
      <c r="B76" s="8" t="s">
        <v>48</v>
      </c>
      <c r="C76" s="9">
        <v>0</v>
      </c>
      <c r="D76" s="9">
        <v>288446.39</v>
      </c>
      <c r="E76" s="9">
        <v>27943.16</v>
      </c>
      <c r="F76" s="9">
        <v>1806.88</v>
      </c>
      <c r="G76" s="9">
        <v>10285.86</v>
      </c>
      <c r="H76" s="9">
        <v>22837.25</v>
      </c>
      <c r="I76" s="9">
        <v>3745.41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3047.68</v>
      </c>
      <c r="Y76" s="9">
        <v>0</v>
      </c>
      <c r="Z76" s="9">
        <v>0</v>
      </c>
      <c r="AA76" s="9">
        <f t="shared" si="13"/>
        <v>358112.62999999995</v>
      </c>
      <c r="AB76" s="1"/>
    </row>
    <row r="77" spans="1:28" ht="9.75" customHeight="1">
      <c r="A77" s="7" t="s">
        <v>49</v>
      </c>
      <c r="B77" s="8" t="s">
        <v>50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 t="shared" si="13"/>
        <v>0</v>
      </c>
      <c r="AB77" s="1"/>
    </row>
    <row r="78" spans="1:28" ht="9.75" customHeight="1">
      <c r="A78" s="7" t="s">
        <v>51</v>
      </c>
      <c r="B78" s="8" t="s">
        <v>59</v>
      </c>
      <c r="C78" s="9">
        <v>0</v>
      </c>
      <c r="D78" s="9">
        <v>43020.51</v>
      </c>
      <c r="E78" s="9">
        <v>2055.78</v>
      </c>
      <c r="F78" s="9">
        <v>0</v>
      </c>
      <c r="G78" s="9">
        <v>1519.51</v>
      </c>
      <c r="H78" s="9">
        <v>2357.59</v>
      </c>
      <c r="I78" s="9">
        <v>2746.34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f t="shared" si="13"/>
        <v>51699.729999999996</v>
      </c>
      <c r="AB78" s="1"/>
    </row>
    <row r="79" spans="1:28" ht="9.75" customHeight="1">
      <c r="A79" s="7" t="s">
        <v>88</v>
      </c>
      <c r="B79" s="2"/>
      <c r="C79" s="9">
        <f aca="true" t="shared" si="14" ref="C79:Z79">+SUM(C73:C78)</f>
        <v>0</v>
      </c>
      <c r="D79" s="9">
        <f t="shared" si="14"/>
        <v>607351.42</v>
      </c>
      <c r="E79" s="9">
        <f t="shared" si="14"/>
        <v>73718.65000000001</v>
      </c>
      <c r="F79" s="9">
        <f t="shared" si="14"/>
        <v>18839</v>
      </c>
      <c r="G79" s="9">
        <f t="shared" si="14"/>
        <v>38561.15</v>
      </c>
      <c r="H79" s="9">
        <f t="shared" si="14"/>
        <v>65775.56999999999</v>
      </c>
      <c r="I79" s="9">
        <f t="shared" si="14"/>
        <v>45794.62999999999</v>
      </c>
      <c r="J79" s="9">
        <f t="shared" si="14"/>
        <v>37606.6</v>
      </c>
      <c r="K79" s="9">
        <f t="shared" si="14"/>
        <v>0</v>
      </c>
      <c r="L79" s="9">
        <f t="shared" si="14"/>
        <v>847.87</v>
      </c>
      <c r="M79" s="9">
        <f t="shared" si="14"/>
        <v>0</v>
      </c>
      <c r="N79" s="9">
        <f t="shared" si="14"/>
        <v>0</v>
      </c>
      <c r="O79" s="9">
        <f t="shared" si="14"/>
        <v>0</v>
      </c>
      <c r="P79" s="9">
        <f t="shared" si="14"/>
        <v>0</v>
      </c>
      <c r="Q79" s="9">
        <f t="shared" si="14"/>
        <v>0</v>
      </c>
      <c r="R79" s="9">
        <f t="shared" si="14"/>
        <v>0</v>
      </c>
      <c r="S79" s="9">
        <f t="shared" si="14"/>
        <v>0</v>
      </c>
      <c r="T79" s="9">
        <f t="shared" si="14"/>
        <v>0</v>
      </c>
      <c r="U79" s="9">
        <f t="shared" si="14"/>
        <v>1643.63</v>
      </c>
      <c r="V79" s="9">
        <f t="shared" si="14"/>
        <v>0</v>
      </c>
      <c r="W79" s="9">
        <f t="shared" si="14"/>
        <v>0</v>
      </c>
      <c r="X79" s="9">
        <f t="shared" si="14"/>
        <v>12200.72</v>
      </c>
      <c r="Y79" s="9">
        <f t="shared" si="14"/>
        <v>9900</v>
      </c>
      <c r="Z79" s="9">
        <f t="shared" si="14"/>
        <v>10265.08</v>
      </c>
      <c r="AA79" s="9">
        <f t="shared" si="13"/>
        <v>922504.32</v>
      </c>
      <c r="AB79" s="1"/>
    </row>
    <row r="80" spans="1:28" ht="9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</row>
    <row r="81" spans="1:28" ht="9.75" customHeight="1">
      <c r="A81" s="7" t="s">
        <v>89</v>
      </c>
      <c r="B81" s="8" t="s">
        <v>38</v>
      </c>
      <c r="C81" s="9">
        <f aca="true" t="shared" si="15" ref="C81:Z81">+C13+C22+C31+C43+C52+C61+C67+C79</f>
        <v>0</v>
      </c>
      <c r="D81" s="9">
        <f t="shared" si="15"/>
        <v>1246960.87</v>
      </c>
      <c r="E81" s="9">
        <f t="shared" si="15"/>
        <v>1301243.8499999999</v>
      </c>
      <c r="F81" s="9">
        <f t="shared" si="15"/>
        <v>482067.88</v>
      </c>
      <c r="G81" s="9">
        <f t="shared" si="15"/>
        <v>665777.66</v>
      </c>
      <c r="H81" s="9">
        <f t="shared" si="15"/>
        <v>1549115.95</v>
      </c>
      <c r="I81" s="9">
        <f t="shared" si="15"/>
        <v>1194846.44</v>
      </c>
      <c r="J81" s="9">
        <f t="shared" si="15"/>
        <v>585288.74</v>
      </c>
      <c r="K81" s="9">
        <f t="shared" si="15"/>
        <v>97899.9</v>
      </c>
      <c r="L81" s="9">
        <f t="shared" si="15"/>
        <v>517703.12</v>
      </c>
      <c r="M81" s="9">
        <f t="shared" si="15"/>
        <v>1534</v>
      </c>
      <c r="N81" s="9">
        <f t="shared" si="15"/>
        <v>7672</v>
      </c>
      <c r="O81" s="9">
        <f t="shared" si="15"/>
        <v>95066.51000000001</v>
      </c>
      <c r="P81" s="9">
        <f t="shared" si="15"/>
        <v>135413.6</v>
      </c>
      <c r="Q81" s="9">
        <f t="shared" si="15"/>
        <v>7394.42</v>
      </c>
      <c r="R81" s="9">
        <f t="shared" si="15"/>
        <v>2970.9900000000002</v>
      </c>
      <c r="S81" s="9">
        <f t="shared" si="15"/>
        <v>0</v>
      </c>
      <c r="T81" s="9">
        <f t="shared" si="15"/>
        <v>1127505.08</v>
      </c>
      <c r="U81" s="9">
        <f t="shared" si="15"/>
        <v>237178.55</v>
      </c>
      <c r="V81" s="9">
        <f t="shared" si="15"/>
        <v>73772.26000000001</v>
      </c>
      <c r="W81" s="9">
        <f t="shared" si="15"/>
        <v>17698.25</v>
      </c>
      <c r="X81" s="9">
        <f t="shared" si="15"/>
        <v>16288.81</v>
      </c>
      <c r="Y81" s="9">
        <f t="shared" si="15"/>
        <v>9900</v>
      </c>
      <c r="Z81" s="9">
        <f t="shared" si="15"/>
        <v>10265.08</v>
      </c>
      <c r="AA81" s="9">
        <f>C81+D81+E81+F81+G81+H81+I81+J81+K81+L81+M81+N81+O81+P81+Q81+R81+S81+T81+U81+V81+W81+X81+Y81+Z81</f>
        <v>9383563.960000003</v>
      </c>
      <c r="AB81" s="1"/>
    </row>
    <row r="82" spans="1:28" ht="9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"/>
    </row>
    <row r="83" spans="1:28" ht="9.75" customHeight="1">
      <c r="A83" s="7" t="s">
        <v>90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"/>
    </row>
    <row r="84" spans="1:28" ht="9.75" customHeight="1">
      <c r="A84" s="2"/>
      <c r="B84" s="8" t="s">
        <v>91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"/>
    </row>
    <row r="85" spans="1:28" ht="9.75" customHeight="1">
      <c r="A85" s="7" t="s">
        <v>92</v>
      </c>
      <c r="B85" s="8" t="s">
        <v>93</v>
      </c>
      <c r="C85" s="9">
        <v>0</v>
      </c>
      <c r="D85" s="9">
        <v>991.77</v>
      </c>
      <c r="E85" s="9">
        <v>1819.07</v>
      </c>
      <c r="F85" s="9">
        <v>690.24</v>
      </c>
      <c r="G85" s="9">
        <v>591.16</v>
      </c>
      <c r="H85" s="9">
        <v>5543.57</v>
      </c>
      <c r="I85" s="9">
        <v>510.48</v>
      </c>
      <c r="J85" s="9">
        <v>1840.97</v>
      </c>
      <c r="K85" s="9">
        <v>59.22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f>C85+D85+E85+F85+G85+H85+I85+J85+K85+L85+M85+N85+O85+P85+Q85+R85+S85+T85+U85+V85+W85+X85+Y85+Z85</f>
        <v>12046.479999999998</v>
      </c>
      <c r="AB85" s="1"/>
    </row>
    <row r="86" spans="1:28" ht="9.75" customHeight="1">
      <c r="A86" s="2"/>
      <c r="B86" s="8" t="s">
        <v>94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"/>
    </row>
    <row r="87" spans="1:28" ht="9.75" customHeight="1">
      <c r="A87" s="7" t="s">
        <v>95</v>
      </c>
      <c r="B87" s="8" t="s">
        <v>96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f>C87+D87+E87+F87+G87+H87+I87+J87+K87+L87+M87+N87+O87+P87+Q87+R87+S87+T87+U87+V87+W87+X87+Y87+Z87</f>
        <v>0</v>
      </c>
      <c r="AB87" s="1"/>
    </row>
    <row r="88" spans="1:28" ht="9.75" customHeight="1">
      <c r="A88" s="7" t="s">
        <v>97</v>
      </c>
      <c r="B88" s="8" t="s">
        <v>98</v>
      </c>
      <c r="C88" s="9">
        <f aca="true" t="shared" si="16" ref="C88:Z88">+C85+C87</f>
        <v>0</v>
      </c>
      <c r="D88" s="9">
        <f t="shared" si="16"/>
        <v>991.77</v>
      </c>
      <c r="E88" s="9">
        <f t="shared" si="16"/>
        <v>1819.07</v>
      </c>
      <c r="F88" s="9">
        <f t="shared" si="16"/>
        <v>690.24</v>
      </c>
      <c r="G88" s="9">
        <f t="shared" si="16"/>
        <v>591.16</v>
      </c>
      <c r="H88" s="9">
        <f t="shared" si="16"/>
        <v>5543.57</v>
      </c>
      <c r="I88" s="9">
        <f t="shared" si="16"/>
        <v>510.48</v>
      </c>
      <c r="J88" s="9">
        <f t="shared" si="16"/>
        <v>1840.97</v>
      </c>
      <c r="K88" s="9">
        <f t="shared" si="16"/>
        <v>59.22</v>
      </c>
      <c r="L88" s="9">
        <f t="shared" si="16"/>
        <v>0</v>
      </c>
      <c r="M88" s="9">
        <f t="shared" si="16"/>
        <v>0</v>
      </c>
      <c r="N88" s="9">
        <f t="shared" si="16"/>
        <v>0</v>
      </c>
      <c r="O88" s="9">
        <f t="shared" si="16"/>
        <v>0</v>
      </c>
      <c r="P88" s="9">
        <f t="shared" si="16"/>
        <v>0</v>
      </c>
      <c r="Q88" s="9">
        <f t="shared" si="16"/>
        <v>0</v>
      </c>
      <c r="R88" s="9">
        <f t="shared" si="16"/>
        <v>0</v>
      </c>
      <c r="S88" s="9">
        <f t="shared" si="16"/>
        <v>0</v>
      </c>
      <c r="T88" s="9">
        <f t="shared" si="16"/>
        <v>0</v>
      </c>
      <c r="U88" s="9">
        <f t="shared" si="16"/>
        <v>0</v>
      </c>
      <c r="V88" s="9">
        <f t="shared" si="16"/>
        <v>0</v>
      </c>
      <c r="W88" s="9">
        <f t="shared" si="16"/>
        <v>0</v>
      </c>
      <c r="X88" s="9">
        <f t="shared" si="16"/>
        <v>0</v>
      </c>
      <c r="Y88" s="9">
        <f t="shared" si="16"/>
        <v>0</v>
      </c>
      <c r="Z88" s="9">
        <f t="shared" si="16"/>
        <v>0</v>
      </c>
      <c r="AA88" s="9">
        <f>C88+D88+E88+F88+G88+H88+I88+J88+K88+L88+M88+N88+O88+P88+Q88+R88+S88+T88+U88+V88+W88+X88+Y88+Z88</f>
        <v>12046.479999999998</v>
      </c>
      <c r="AB88" s="1"/>
    </row>
    <row r="89" spans="1:28" ht="9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</row>
    <row r="90" spans="1:28" ht="9.75" customHeight="1">
      <c r="A90" s="7" t="s">
        <v>99</v>
      </c>
      <c r="B90" s="8" t="s">
        <v>98</v>
      </c>
      <c r="C90" s="9">
        <f aca="true" t="shared" si="17" ref="C90:Z90">+C81+C88</f>
        <v>0</v>
      </c>
      <c r="D90" s="9">
        <f t="shared" si="17"/>
        <v>1247952.6400000001</v>
      </c>
      <c r="E90" s="9">
        <f t="shared" si="17"/>
        <v>1303062.92</v>
      </c>
      <c r="F90" s="9">
        <f t="shared" si="17"/>
        <v>482758.12</v>
      </c>
      <c r="G90" s="9">
        <f t="shared" si="17"/>
        <v>666368.8200000001</v>
      </c>
      <c r="H90" s="9">
        <f t="shared" si="17"/>
        <v>1554659.52</v>
      </c>
      <c r="I90" s="9">
        <f t="shared" si="17"/>
        <v>1195356.92</v>
      </c>
      <c r="J90" s="9">
        <f t="shared" si="17"/>
        <v>587129.71</v>
      </c>
      <c r="K90" s="9">
        <f t="shared" si="17"/>
        <v>97959.12</v>
      </c>
      <c r="L90" s="9">
        <f t="shared" si="17"/>
        <v>517703.12</v>
      </c>
      <c r="M90" s="9">
        <f t="shared" si="17"/>
        <v>1534</v>
      </c>
      <c r="N90" s="9">
        <f t="shared" si="17"/>
        <v>7672</v>
      </c>
      <c r="O90" s="9">
        <f t="shared" si="17"/>
        <v>95066.51000000001</v>
      </c>
      <c r="P90" s="9">
        <f t="shared" si="17"/>
        <v>135413.6</v>
      </c>
      <c r="Q90" s="9">
        <f t="shared" si="17"/>
        <v>7394.42</v>
      </c>
      <c r="R90" s="9">
        <f t="shared" si="17"/>
        <v>2970.9900000000002</v>
      </c>
      <c r="S90" s="9">
        <f t="shared" si="17"/>
        <v>0</v>
      </c>
      <c r="T90" s="9">
        <f t="shared" si="17"/>
        <v>1127505.08</v>
      </c>
      <c r="U90" s="9">
        <f t="shared" si="17"/>
        <v>237178.55</v>
      </c>
      <c r="V90" s="9">
        <f t="shared" si="17"/>
        <v>73772.26000000001</v>
      </c>
      <c r="W90" s="9">
        <f t="shared" si="17"/>
        <v>17698.25</v>
      </c>
      <c r="X90" s="9">
        <f t="shared" si="17"/>
        <v>16288.81</v>
      </c>
      <c r="Y90" s="9">
        <f t="shared" si="17"/>
        <v>9900</v>
      </c>
      <c r="Z90" s="9">
        <f t="shared" si="17"/>
        <v>10265.08</v>
      </c>
      <c r="AA90" s="9">
        <f>C90+D90+E90+F90+G90+H90+I90+J90+K90+L90+M90+N90+O90+P90+Q90+R90+S90+T90+U90+V90+W90+X90+Y90+Z90</f>
        <v>9395610.44</v>
      </c>
      <c r="AB90" s="1"/>
    </row>
  </sheetData>
  <sheetProtection sheet="1" objects="1" scenarios="1"/>
  <mergeCells count="24">
    <mergeCell ref="C1:H1"/>
    <mergeCell ref="C2:G2"/>
    <mergeCell ref="I1:N1"/>
    <mergeCell ref="I2:M2"/>
    <mergeCell ref="O1:T1"/>
    <mergeCell ref="O2:S2"/>
    <mergeCell ref="U1:Z1"/>
    <mergeCell ref="U2:Y2"/>
    <mergeCell ref="C32:H32"/>
    <mergeCell ref="C33:G33"/>
    <mergeCell ref="I32:N32"/>
    <mergeCell ref="I33:M33"/>
    <mergeCell ref="O32:T32"/>
    <mergeCell ref="O33:S33"/>
    <mergeCell ref="U32:Z32"/>
    <mergeCell ref="U33:Y33"/>
    <mergeCell ref="U68:Z68"/>
    <mergeCell ref="U69:Y69"/>
    <mergeCell ref="C68:H68"/>
    <mergeCell ref="C69:G69"/>
    <mergeCell ref="I68:N68"/>
    <mergeCell ref="I69:M69"/>
    <mergeCell ref="O68:T68"/>
    <mergeCell ref="O69:S69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GOVERNMENTAL - SPECIAL REVENUE FUND TYPE BY COST CENTER
FOR THE FISCAL YEAR ENDED SEPTEMBER 30, 2018</oddHeader>
  </headerFooter>
  <rowBreaks count="2" manualBreakCount="2">
    <brk id="31" max="255" man="1"/>
    <brk id="67" max="255" man="1"/>
  </rowBreaks>
  <colBreaks count="4" manualBreakCount="4">
    <brk id="8" max="65535" man="1"/>
    <brk id="14" max="65535" man="1"/>
    <brk id="20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2018-12-21T15:23:26Z</dcterms:created>
  <dcterms:modified xsi:type="dcterms:W3CDTF">2018-12-21T15:28:03Z</dcterms:modified>
  <cp:category/>
  <cp:version/>
  <cp:contentType/>
  <cp:contentStatus/>
</cp:coreProperties>
</file>