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<sst xmlns="http://schemas.openxmlformats.org/spreadsheetml/2006/main" count="380" uniqueCount="115">
  <si>
    <t>EXHIBIT A-III-II-A-1</t>
  </si>
  <si>
    <t>EXHIBIT A-III-II-A-2</t>
  </si>
  <si>
    <t>EXHIBIT A-III-II-A-3</t>
  </si>
  <si>
    <t>EXHIBIT A-III-II-A-4</t>
  </si>
  <si>
    <t>EXHIBIT A-III-II-A-5</t>
  </si>
  <si>
    <t>EXHIBIT A-III-II-A-6</t>
  </si>
  <si>
    <t>FUND TYPES</t>
  </si>
  <si>
    <t>GOVERNMENTAL - SPECIAL REVENUE</t>
  </si>
  <si>
    <t>DESCRIPTION - PROGRAM</t>
  </si>
  <si>
    <t>ACCT #</t>
  </si>
  <si>
    <t>1200</t>
  </si>
  <si>
    <t>1500</t>
  </si>
  <si>
    <t>1623</t>
  </si>
  <si>
    <t>1641</t>
  </si>
  <si>
    <t>1851</t>
  </si>
  <si>
    <t>2200</t>
  </si>
  <si>
    <t>2300</t>
  </si>
  <si>
    <t>2400</t>
  </si>
  <si>
    <t>2900</t>
  </si>
  <si>
    <t>3500</t>
  </si>
  <si>
    <t>3600</t>
  </si>
  <si>
    <t>3700</t>
  </si>
  <si>
    <t>3800</t>
  </si>
  <si>
    <t>4300</t>
  </si>
  <si>
    <t>4400</t>
  </si>
  <si>
    <t>4500</t>
  </si>
  <si>
    <t>4712</t>
  </si>
  <si>
    <t>4800</t>
  </si>
  <si>
    <t>4900</t>
  </si>
  <si>
    <t>8100</t>
  </si>
  <si>
    <t>8210</t>
  </si>
  <si>
    <t>8220</t>
  </si>
  <si>
    <t>8230</t>
  </si>
  <si>
    <t>8310</t>
  </si>
  <si>
    <t>8320</t>
  </si>
  <si>
    <t>8410</t>
  </si>
  <si>
    <t>8420</t>
  </si>
  <si>
    <t>8600</t>
  </si>
  <si>
    <t>8620</t>
  </si>
  <si>
    <t>8690</t>
  </si>
  <si>
    <t>9600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</si>
  <si>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</si>
  <si>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</si>
  <si>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</si>
  <si>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</si>
  <si>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</si>
  <si>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</si>
  <si>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</si>
  <si>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</si>
  <si>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</si>
  <si>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</si>
  <si>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</si>
  <si>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</si>
  <si>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</si>
  <si>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</si>
  <si>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</si>
  <si>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</si>
  <si>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</si>
  <si>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</si>
  <si>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</si>
  <si>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</si>
  <si>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</si>
  <si>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</si>
  <si>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</si>
  <si>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</si>
  <si>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</si>
  <si>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</si>
  <si>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</si>
  <si>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</si>
  <si>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</si>
  <si>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</si>
  <si>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</si>
  <si>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A-III-II-B-1</t>
  </si>
  <si>
    <t>EXHIBIT A-III-II-B-2</t>
  </si>
  <si>
    <t>EXHIBIT A-III-II-B-3</t>
  </si>
  <si>
    <t>EXHIBIT A-III-II-B-4</t>
  </si>
  <si>
    <t>EXHIBIT A-III-II-B-5</t>
  </si>
  <si>
    <t>EXHIBIT A-III-II-B-6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</si>
  <si>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</si>
  <si>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</si>
  <si>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</si>
  <si>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</si>
  <si>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</si>
  <si>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</si>
  <si>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</si>
  <si>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</si>
  <si>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</si>
  <si>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</si>
  <si>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</si>
  <si>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</si>
  <si>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</si>
  <si>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</si>
  <si>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</si>
  <si>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</si>
  <si>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</si>
  <si>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A-III-II-C-1</t>
  </si>
  <si>
    <t>EXHIBIT A-III-II-C-2</t>
  </si>
  <si>
    <t>EXHIBIT A-III-II-C-3</t>
  </si>
  <si>
    <t>EXHIBIT A-III-II-C-4</t>
  </si>
  <si>
    <t>EXHIBIT A-III-II-C-5</t>
  </si>
  <si>
    <t>EXHIBIT A-III-II-C-6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</si>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</sst>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5" width="14.7109375" style="0" customWidth="1"/>
  </cols>
  <sheetData>
    <row r="1" spans="1:38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  <c r="AA1" s="7" t="s">
        <v>4</v>
      </c>
      <c r="AB1" s="7"/>
      <c r="AC1" s="7"/>
      <c r="AD1" s="7"/>
      <c r="AE1" s="7"/>
      <c r="AF1" s="7"/>
      <c r="AG1" s="7" t="s">
        <v>5</v>
      </c>
      <c r="AH1" s="7"/>
      <c r="AI1" s="7"/>
      <c r="AJ1" s="7"/>
      <c r="AK1" s="9"/>
      <c r="AL1" s="9"/>
    </row>
    <row r="2" spans="1:37" ht="15">
      <c r="A2" s="2" t="s">
        <v>6</v>
      </c>
      <c r="B2" s="1"/>
      <c r="C2" s="8" t="s">
        <v>7</v>
      </c>
      <c r="D2" s="8"/>
      <c r="E2" s="8"/>
      <c r="F2" s="8"/>
      <c r="G2" s="8"/>
      <c r="H2" s="1"/>
      <c r="I2" s="8" t="s">
        <v>7</v>
      </c>
      <c r="J2" s="8"/>
      <c r="K2" s="8"/>
      <c r="L2" s="8"/>
      <c r="M2" s="8"/>
      <c r="N2" s="1"/>
      <c r="O2" s="8" t="s">
        <v>7</v>
      </c>
      <c r="P2" s="8"/>
      <c r="Q2" s="8"/>
      <c r="R2" s="8"/>
      <c r="S2" s="8"/>
      <c r="T2" s="1"/>
      <c r="U2" s="8" t="s">
        <v>7</v>
      </c>
      <c r="V2" s="8"/>
      <c r="W2" s="8"/>
      <c r="X2" s="8"/>
      <c r="Y2" s="8"/>
      <c r="Z2" s="1"/>
      <c r="AA2" s="8" t="s">
        <v>7</v>
      </c>
      <c r="AB2" s="8"/>
      <c r="AC2" s="8"/>
      <c r="AD2" s="8"/>
      <c r="AE2" s="8"/>
      <c r="AF2" s="1"/>
      <c r="AG2" s="7" t="s">
        <v>7</v>
      </c>
      <c r="AH2" s="7"/>
      <c r="AI2" s="7"/>
      <c r="AJ2" s="7"/>
      <c r="AK2" s="9"/>
    </row>
    <row r="3" spans="1:36" ht="15">
      <c r="A3" s="2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3" t="s">
        <v>42</v>
      </c>
      <c r="AJ3" s="1"/>
    </row>
    <row r="4" spans="1:36" ht="15">
      <c r="A4" s="2" t="s">
        <v>43</v>
      </c>
      <c r="B4" s="2" t="s">
        <v>44</v>
      </c>
      <c r="C4" s="3" t="s">
        <v>45</v>
      </c>
      <c r="D4" s="3" t="s">
        <v>45</v>
      </c>
      <c r="E4" s="3" t="s">
        <v>45</v>
      </c>
      <c r="F4" s="3" t="s">
        <v>45</v>
      </c>
      <c r="G4" s="3" t="s">
        <v>45</v>
      </c>
      <c r="H4" s="3" t="s">
        <v>45</v>
      </c>
      <c r="I4" s="3" t="s">
        <v>45</v>
      </c>
      <c r="J4" s="3" t="s">
        <v>45</v>
      </c>
      <c r="K4" s="3" t="s">
        <v>45</v>
      </c>
      <c r="L4" s="3" t="s">
        <v>45</v>
      </c>
      <c r="M4" s="3" t="s">
        <v>45</v>
      </c>
      <c r="N4" s="3" t="s">
        <v>45</v>
      </c>
      <c r="O4" s="3" t="s">
        <v>45</v>
      </c>
      <c r="P4" s="3" t="s">
        <v>45</v>
      </c>
      <c r="Q4" s="3" t="s">
        <v>45</v>
      </c>
      <c r="R4" s="3" t="s">
        <v>45</v>
      </c>
      <c r="S4" s="3" t="s">
        <v>45</v>
      </c>
      <c r="T4" s="3" t="s">
        <v>45</v>
      </c>
      <c r="U4" s="3" t="s">
        <v>45</v>
      </c>
      <c r="V4" s="3" t="s">
        <v>45</v>
      </c>
      <c r="W4" s="3" t="s">
        <v>45</v>
      </c>
      <c r="X4" s="3" t="s">
        <v>45</v>
      </c>
      <c r="Y4" s="3" t="s">
        <v>45</v>
      </c>
      <c r="Z4" s="3" t="s">
        <v>45</v>
      </c>
      <c r="AA4" s="3" t="s">
        <v>45</v>
      </c>
      <c r="AB4" s="3" t="s">
        <v>45</v>
      </c>
      <c r="AC4" s="3" t="s">
        <v>45</v>
      </c>
      <c r="AD4" s="3" t="s">
        <v>45</v>
      </c>
      <c r="AE4" s="3" t="s">
        <v>45</v>
      </c>
      <c r="AF4" s="3" t="s">
        <v>45</v>
      </c>
      <c r="AG4" s="3" t="s">
        <v>45</v>
      </c>
      <c r="AH4" s="3" t="s">
        <v>45</v>
      </c>
      <c r="AI4" s="3" t="s">
        <v>45</v>
      </c>
      <c r="AJ4" s="1"/>
    </row>
    <row r="5" spans="1:36" ht="9.75" customHeight="1">
      <c r="A5" s="4" t="s">
        <v>46</v>
      </c>
      <c r="B5" s="5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9.75" customHeight="1">
      <c r="A6" s="4" t="s">
        <v>48</v>
      </c>
      <c r="B6" s="5" t="s">
        <v>49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9.75" customHeight="1">
      <c r="A7" s="4" t="s">
        <v>50</v>
      </c>
      <c r="B7" s="5" t="s">
        <v>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9.75" customHeight="1">
      <c r="A8" s="4" t="s">
        <v>52</v>
      </c>
      <c r="B8" s="5" t="s">
        <v>53</v>
      </c>
      <c r="C8" s="6">
        <v>128918.67</v>
      </c>
      <c r="D8" s="6">
        <v>128645.97</v>
      </c>
      <c r="E8" s="6">
        <v>4382.08</v>
      </c>
      <c r="F8" s="6">
        <v>7906.26</v>
      </c>
      <c r="G8" s="6">
        <v>39114.72</v>
      </c>
      <c r="H8" s="6">
        <v>0</v>
      </c>
      <c r="I8" s="6">
        <v>204415.43</v>
      </c>
      <c r="J8" s="6">
        <v>171565.51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61787.82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f aca="true" t="shared" si="0" ref="AI8:AI14">C8+D8+E8+F8+G8+H8+I8+J8+K8+L8+M8+N8+O8+P8+Q8+R8+S8+T8+U8+V8+W8+X8+Y8+Z8+AA8+AB8+AC8+AD8+AE8+AF8+AG8+AH8</f>
        <v>746736.4599999998</v>
      </c>
      <c r="AJ8" s="1"/>
    </row>
    <row r="9" spans="1:36" ht="9.75" customHeight="1">
      <c r="A9" s="4" t="s">
        <v>54</v>
      </c>
      <c r="B9" s="5" t="s">
        <v>55</v>
      </c>
      <c r="C9" s="6">
        <v>84063.74</v>
      </c>
      <c r="D9" s="6">
        <v>56999.3</v>
      </c>
      <c r="E9" s="6">
        <v>1649.98</v>
      </c>
      <c r="F9" s="6">
        <v>3182.84</v>
      </c>
      <c r="G9" s="6">
        <v>26398.87</v>
      </c>
      <c r="H9" s="6">
        <v>0</v>
      </c>
      <c r="I9" s="6">
        <v>134188.84</v>
      </c>
      <c r="J9" s="6">
        <v>111038.66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21594.15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f t="shared" si="0"/>
        <v>439116.38</v>
      </c>
      <c r="AJ9" s="1"/>
    </row>
    <row r="10" spans="1:36" ht="9.75" customHeight="1">
      <c r="A10" s="4" t="s">
        <v>56</v>
      </c>
      <c r="B10" s="5" t="s">
        <v>57</v>
      </c>
      <c r="C10" s="6">
        <v>41349.69</v>
      </c>
      <c r="D10" s="6">
        <v>27475.73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9574.15</v>
      </c>
      <c r="L10" s="6">
        <v>0</v>
      </c>
      <c r="M10" s="6">
        <v>0</v>
      </c>
      <c r="N10" s="6">
        <v>0</v>
      </c>
      <c r="O10" s="6">
        <v>9014.87</v>
      </c>
      <c r="P10" s="6">
        <v>0</v>
      </c>
      <c r="Q10" s="6">
        <v>0</v>
      </c>
      <c r="R10" s="6">
        <v>23677.98</v>
      </c>
      <c r="S10" s="6">
        <v>0</v>
      </c>
      <c r="T10" s="6">
        <v>0</v>
      </c>
      <c r="U10" s="6">
        <v>0</v>
      </c>
      <c r="V10" s="6">
        <v>4634.04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f t="shared" si="0"/>
        <v>115726.45999999998</v>
      </c>
      <c r="AJ10" s="1"/>
    </row>
    <row r="11" spans="1:36" ht="9.75" customHeight="1">
      <c r="A11" s="4" t="s">
        <v>58</v>
      </c>
      <c r="B11" s="5" t="s">
        <v>59</v>
      </c>
      <c r="C11" s="6">
        <v>273831.56</v>
      </c>
      <c r="D11" s="6">
        <v>185308.41</v>
      </c>
      <c r="E11" s="6">
        <v>0</v>
      </c>
      <c r="F11" s="6">
        <v>0</v>
      </c>
      <c r="G11" s="6">
        <v>0</v>
      </c>
      <c r="H11" s="6">
        <v>0</v>
      </c>
      <c r="I11" s="6">
        <v>22315.13</v>
      </c>
      <c r="J11" s="6">
        <v>23746.01</v>
      </c>
      <c r="K11" s="6">
        <v>994.76</v>
      </c>
      <c r="L11" s="6">
        <v>0</v>
      </c>
      <c r="M11" s="6">
        <v>0</v>
      </c>
      <c r="N11" s="6">
        <v>3531.48</v>
      </c>
      <c r="O11" s="6">
        <v>50172.08</v>
      </c>
      <c r="P11" s="6">
        <v>0</v>
      </c>
      <c r="Q11" s="6">
        <v>0</v>
      </c>
      <c r="R11" s="6">
        <v>20996.06</v>
      </c>
      <c r="S11" s="6">
        <v>0</v>
      </c>
      <c r="T11" s="6">
        <v>0</v>
      </c>
      <c r="U11" s="6">
        <v>0</v>
      </c>
      <c r="V11" s="6">
        <v>446656.66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f t="shared" si="0"/>
        <v>1027552.1499999999</v>
      </c>
      <c r="AJ11" s="1"/>
    </row>
    <row r="12" spans="1:36" ht="9.75" customHeight="1">
      <c r="A12" s="4" t="s">
        <v>60</v>
      </c>
      <c r="B12" s="5" t="s">
        <v>61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f t="shared" si="0"/>
        <v>0</v>
      </c>
      <c r="AJ12" s="1"/>
    </row>
    <row r="13" spans="1:36" ht="9.75" customHeight="1">
      <c r="A13" s="4" t="s">
        <v>62</v>
      </c>
      <c r="B13" s="5" t="s">
        <v>63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2420</v>
      </c>
      <c r="P13" s="6">
        <v>0</v>
      </c>
      <c r="Q13" s="6">
        <v>0</v>
      </c>
      <c r="R13" s="6">
        <v>2140</v>
      </c>
      <c r="S13" s="6">
        <v>0</v>
      </c>
      <c r="T13" s="6">
        <v>0</v>
      </c>
      <c r="U13" s="6">
        <v>0</v>
      </c>
      <c r="V13" s="6">
        <v>170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f t="shared" si="0"/>
        <v>4730</v>
      </c>
      <c r="AJ13" s="1"/>
    </row>
    <row r="14" spans="1:36" ht="9.75" customHeight="1">
      <c r="A14" s="4" t="s">
        <v>64</v>
      </c>
      <c r="B14" s="1"/>
      <c r="C14" s="6">
        <f aca="true" t="shared" si="1" ref="C14:AH14">+SUM(C8:C13)</f>
        <v>528163.66</v>
      </c>
      <c r="D14" s="6">
        <f t="shared" si="1"/>
        <v>398429.41000000003</v>
      </c>
      <c r="E14" s="6">
        <f t="shared" si="1"/>
        <v>6032.0599999999995</v>
      </c>
      <c r="F14" s="6">
        <f t="shared" si="1"/>
        <v>11089.1</v>
      </c>
      <c r="G14" s="6">
        <f t="shared" si="1"/>
        <v>65513.59</v>
      </c>
      <c r="H14" s="6">
        <f t="shared" si="1"/>
        <v>0</v>
      </c>
      <c r="I14" s="6">
        <f t="shared" si="1"/>
        <v>360919.4</v>
      </c>
      <c r="J14" s="6">
        <f t="shared" si="1"/>
        <v>306350.18000000005</v>
      </c>
      <c r="K14" s="6">
        <f t="shared" si="1"/>
        <v>10568.91</v>
      </c>
      <c r="L14" s="6">
        <f t="shared" si="1"/>
        <v>0</v>
      </c>
      <c r="M14" s="6">
        <f t="shared" si="1"/>
        <v>0</v>
      </c>
      <c r="N14" s="6">
        <f t="shared" si="1"/>
        <v>3531.48</v>
      </c>
      <c r="O14" s="6">
        <f t="shared" si="1"/>
        <v>61606.950000000004</v>
      </c>
      <c r="P14" s="6">
        <f t="shared" si="1"/>
        <v>0</v>
      </c>
      <c r="Q14" s="6">
        <f t="shared" si="1"/>
        <v>0</v>
      </c>
      <c r="R14" s="6">
        <f t="shared" si="1"/>
        <v>46814.04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534842.6699999999</v>
      </c>
      <c r="W14" s="6">
        <f t="shared" si="1"/>
        <v>0</v>
      </c>
      <c r="X14" s="6">
        <f t="shared" si="1"/>
        <v>0</v>
      </c>
      <c r="Y14" s="6">
        <f t="shared" si="1"/>
        <v>0</v>
      </c>
      <c r="Z14" s="6">
        <f t="shared" si="1"/>
        <v>0</v>
      </c>
      <c r="AA14" s="6">
        <f t="shared" si="1"/>
        <v>0</v>
      </c>
      <c r="AB14" s="6">
        <f t="shared" si="1"/>
        <v>0</v>
      </c>
      <c r="AC14" s="6">
        <f t="shared" si="1"/>
        <v>0</v>
      </c>
      <c r="AD14" s="6">
        <f t="shared" si="1"/>
        <v>0</v>
      </c>
      <c r="AE14" s="6">
        <f t="shared" si="1"/>
        <v>0</v>
      </c>
      <c r="AF14" s="6">
        <f t="shared" si="1"/>
        <v>0</v>
      </c>
      <c r="AG14" s="6">
        <f t="shared" si="1"/>
        <v>0</v>
      </c>
      <c r="AH14" s="6">
        <f t="shared" si="1"/>
        <v>0</v>
      </c>
      <c r="AI14" s="6">
        <f t="shared" si="0"/>
        <v>2333861.45</v>
      </c>
      <c r="AJ14" s="1"/>
    </row>
    <row r="15" spans="1:36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9.75" customHeight="1">
      <c r="A16" s="4" t="s">
        <v>65</v>
      </c>
      <c r="B16" s="5" t="s">
        <v>66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9.75" customHeight="1">
      <c r="A17" s="4" t="s">
        <v>52</v>
      </c>
      <c r="B17" s="5" t="s">
        <v>53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107427.32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117257.56</v>
      </c>
      <c r="X17" s="6">
        <v>254029.08</v>
      </c>
      <c r="Y17" s="6">
        <v>67008.68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f aca="true" t="shared" si="2" ref="AI17:AI23">C17+D17+E17+F17+G17+H17+I17+J17+K17+L17+M17+N17+O17+P17+Q17+R17+S17+T17+U17+V17+W17+X17+Y17+Z17+AA17+AB17+AC17+AD17+AE17+AF17+AG17+AH17</f>
        <v>545722.6399999999</v>
      </c>
      <c r="AJ17" s="1"/>
    </row>
    <row r="18" spans="1:36" ht="9.75" customHeight="1">
      <c r="A18" s="4" t="s">
        <v>54</v>
      </c>
      <c r="B18" s="5" t="s">
        <v>55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49322.46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34597.43</v>
      </c>
      <c r="X18" s="6">
        <v>81782.28</v>
      </c>
      <c r="Y18" s="6">
        <v>22714.54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f t="shared" si="2"/>
        <v>188416.71</v>
      </c>
      <c r="AJ18" s="1"/>
    </row>
    <row r="19" spans="1:36" ht="9.75" customHeight="1">
      <c r="A19" s="4" t="s">
        <v>56</v>
      </c>
      <c r="B19" s="5" t="s">
        <v>57</v>
      </c>
      <c r="C19" s="6">
        <v>0</v>
      </c>
      <c r="D19" s="6">
        <v>2460</v>
      </c>
      <c r="E19" s="6">
        <v>0</v>
      </c>
      <c r="F19" s="6">
        <v>0</v>
      </c>
      <c r="G19" s="6">
        <v>0</v>
      </c>
      <c r="H19" s="6">
        <v>4088.09</v>
      </c>
      <c r="I19" s="6">
        <v>0</v>
      </c>
      <c r="J19" s="6">
        <v>0</v>
      </c>
      <c r="K19" s="6">
        <v>71761.47</v>
      </c>
      <c r="L19" s="6">
        <v>0</v>
      </c>
      <c r="M19" s="6">
        <v>1323.22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28459.22</v>
      </c>
      <c r="X19" s="6">
        <v>817326.32</v>
      </c>
      <c r="Y19" s="6">
        <v>10363.55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f t="shared" si="2"/>
        <v>935781.87</v>
      </c>
      <c r="AJ19" s="1"/>
    </row>
    <row r="20" spans="1:36" ht="9.75" customHeight="1">
      <c r="A20" s="4" t="s">
        <v>58</v>
      </c>
      <c r="B20" s="5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5635.49</v>
      </c>
      <c r="L20" s="6">
        <v>500.96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80010.09</v>
      </c>
      <c r="X20" s="6">
        <v>153623.39</v>
      </c>
      <c r="Y20" s="6">
        <v>11353.11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f t="shared" si="2"/>
        <v>251123.03999999998</v>
      </c>
      <c r="AJ20" s="1"/>
    </row>
    <row r="21" spans="1:36" ht="9.75" customHeight="1">
      <c r="A21" s="4" t="s">
        <v>60</v>
      </c>
      <c r="B21" s="5" t="s">
        <v>61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f t="shared" si="2"/>
        <v>0</v>
      </c>
      <c r="AJ21" s="1"/>
    </row>
    <row r="22" spans="1:36" ht="9.75" customHeight="1">
      <c r="A22" s="4" t="s">
        <v>62</v>
      </c>
      <c r="B22" s="5" t="s">
        <v>63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1410.24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f t="shared" si="2"/>
        <v>1410.24</v>
      </c>
      <c r="AJ22" s="1"/>
    </row>
    <row r="23" spans="1:36" ht="9.75" customHeight="1">
      <c r="A23" s="4" t="s">
        <v>67</v>
      </c>
      <c r="B23" s="1"/>
      <c r="C23" s="6">
        <f aca="true" t="shared" si="3" ref="C23:AH23">+SUM(C17:C22)</f>
        <v>0</v>
      </c>
      <c r="D23" s="6">
        <f t="shared" si="3"/>
        <v>2460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4088.09</v>
      </c>
      <c r="I23" s="6">
        <f t="shared" si="3"/>
        <v>0</v>
      </c>
      <c r="J23" s="6">
        <f t="shared" si="3"/>
        <v>0</v>
      </c>
      <c r="K23" s="6">
        <f t="shared" si="3"/>
        <v>234146.74</v>
      </c>
      <c r="L23" s="6">
        <f t="shared" si="3"/>
        <v>500.96</v>
      </c>
      <c r="M23" s="6">
        <f t="shared" si="3"/>
        <v>1323.22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260324.3</v>
      </c>
      <c r="X23" s="6">
        <f t="shared" si="3"/>
        <v>1306761.0699999998</v>
      </c>
      <c r="Y23" s="6">
        <f t="shared" si="3"/>
        <v>112850.12000000001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2"/>
        <v>1922454.5</v>
      </c>
      <c r="AJ23" s="1"/>
    </row>
    <row r="24" spans="1:36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9.75" customHeight="1">
      <c r="A25" s="4" t="s">
        <v>68</v>
      </c>
      <c r="B25" s="5" t="s">
        <v>69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9.75" customHeight="1">
      <c r="A26" s="4" t="s">
        <v>52</v>
      </c>
      <c r="B26" s="5" t="s">
        <v>53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f aca="true" t="shared" si="4" ref="AI26:AI32">C26+D26+E26+F26+G26+H26+I26+J26+K26+L26+M26+N26+O26+P26+Q26+R26+S26+T26+U26+V26+W26+X26+Y26+Z26+AA26+AB26+AC26+AD26+AE26+AF26+AG26+AH26</f>
        <v>0</v>
      </c>
      <c r="AJ26" s="1"/>
    </row>
    <row r="27" spans="1:36" ht="9.75" customHeight="1">
      <c r="A27" s="4" t="s">
        <v>54</v>
      </c>
      <c r="B27" s="5" t="s">
        <v>55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f t="shared" si="4"/>
        <v>0</v>
      </c>
      <c r="AJ27" s="1"/>
    </row>
    <row r="28" spans="1:36" ht="9.75" customHeight="1">
      <c r="A28" s="4" t="s">
        <v>56</v>
      </c>
      <c r="B28" s="5" t="s">
        <v>57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3025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15225</v>
      </c>
      <c r="AA28" s="6">
        <v>3600</v>
      </c>
      <c r="AB28" s="6">
        <v>0</v>
      </c>
      <c r="AC28" s="6">
        <v>31421.28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f t="shared" si="4"/>
        <v>53271.28</v>
      </c>
      <c r="AJ28" s="1"/>
    </row>
    <row r="29" spans="1:36" ht="9.75" customHeight="1">
      <c r="A29" s="4" t="s">
        <v>58</v>
      </c>
      <c r="B29" s="5" t="s">
        <v>59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7394.42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f t="shared" si="4"/>
        <v>7394.42</v>
      </c>
      <c r="AJ29" s="1"/>
    </row>
    <row r="30" spans="1:36" ht="9.75" customHeight="1">
      <c r="A30" s="4" t="s">
        <v>60</v>
      </c>
      <c r="B30" s="5" t="s">
        <v>61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f t="shared" si="4"/>
        <v>0</v>
      </c>
      <c r="AJ30" s="1"/>
    </row>
    <row r="31" spans="1:36" ht="9.75" customHeight="1">
      <c r="A31" s="4" t="s">
        <v>62</v>
      </c>
      <c r="B31" s="5" t="s">
        <v>70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f t="shared" si="4"/>
        <v>0</v>
      </c>
      <c r="AJ31" s="1"/>
    </row>
    <row r="32" spans="1:36" ht="9.75" customHeight="1">
      <c r="A32" s="4" t="s">
        <v>71</v>
      </c>
      <c r="B32" s="1"/>
      <c r="C32" s="6">
        <f aca="true" t="shared" si="5" ref="C32:AH32">+SUM(C26:C31)</f>
        <v>0</v>
      </c>
      <c r="D32" s="6">
        <f t="shared" si="5"/>
        <v>0</v>
      </c>
      <c r="E32" s="6">
        <f t="shared" si="5"/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  <c r="K32" s="6">
        <f t="shared" si="5"/>
        <v>0</v>
      </c>
      <c r="L32" s="6">
        <f t="shared" si="5"/>
        <v>0</v>
      </c>
      <c r="M32" s="6">
        <f t="shared" si="5"/>
        <v>0</v>
      </c>
      <c r="N32" s="6">
        <f t="shared" si="5"/>
        <v>0</v>
      </c>
      <c r="O32" s="6">
        <f t="shared" si="5"/>
        <v>0</v>
      </c>
      <c r="P32" s="6">
        <f t="shared" si="5"/>
        <v>0</v>
      </c>
      <c r="Q32" s="6">
        <f t="shared" si="5"/>
        <v>0</v>
      </c>
      <c r="R32" s="6">
        <f t="shared" si="5"/>
        <v>3025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22619.42</v>
      </c>
      <c r="AA32" s="6">
        <f t="shared" si="5"/>
        <v>3600</v>
      </c>
      <c r="AB32" s="6">
        <f t="shared" si="5"/>
        <v>0</v>
      </c>
      <c r="AC32" s="6">
        <f t="shared" si="5"/>
        <v>31421.28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4"/>
        <v>60665.7</v>
      </c>
      <c r="AJ32" s="1"/>
    </row>
    <row r="33" spans="1:38" ht="15">
      <c r="A33" s="1"/>
      <c r="B33" s="1"/>
      <c r="C33" s="7" t="s">
        <v>72</v>
      </c>
      <c r="D33" s="7"/>
      <c r="E33" s="7"/>
      <c r="F33" s="7"/>
      <c r="G33" s="7"/>
      <c r="H33" s="7"/>
      <c r="I33" s="7" t="s">
        <v>73</v>
      </c>
      <c r="J33" s="7"/>
      <c r="K33" s="7"/>
      <c r="L33" s="7"/>
      <c r="M33" s="7"/>
      <c r="N33" s="7"/>
      <c r="O33" s="7" t="s">
        <v>74</v>
      </c>
      <c r="P33" s="7"/>
      <c r="Q33" s="7"/>
      <c r="R33" s="7"/>
      <c r="S33" s="7"/>
      <c r="T33" s="7"/>
      <c r="U33" s="7" t="s">
        <v>75</v>
      </c>
      <c r="V33" s="7"/>
      <c r="W33" s="7"/>
      <c r="X33" s="7"/>
      <c r="Y33" s="7"/>
      <c r="Z33" s="7"/>
      <c r="AA33" s="7" t="s">
        <v>76</v>
      </c>
      <c r="AB33" s="7"/>
      <c r="AC33" s="7"/>
      <c r="AD33" s="7"/>
      <c r="AE33" s="7"/>
      <c r="AF33" s="7"/>
      <c r="AG33" s="7" t="s">
        <v>77</v>
      </c>
      <c r="AH33" s="7"/>
      <c r="AI33" s="7"/>
      <c r="AJ33" s="7"/>
      <c r="AK33" s="9"/>
      <c r="AL33" s="9"/>
    </row>
    <row r="34" spans="1:37" ht="15">
      <c r="A34" s="2" t="s">
        <v>6</v>
      </c>
      <c r="B34" s="1"/>
      <c r="C34" s="8" t="s">
        <v>7</v>
      </c>
      <c r="D34" s="8"/>
      <c r="E34" s="8"/>
      <c r="F34" s="8"/>
      <c r="G34" s="8"/>
      <c r="H34" s="1"/>
      <c r="I34" s="8" t="s">
        <v>7</v>
      </c>
      <c r="J34" s="8"/>
      <c r="K34" s="8"/>
      <c r="L34" s="8"/>
      <c r="M34" s="8"/>
      <c r="N34" s="1"/>
      <c r="O34" s="8" t="s">
        <v>7</v>
      </c>
      <c r="P34" s="8"/>
      <c r="Q34" s="8"/>
      <c r="R34" s="8"/>
      <c r="S34" s="8"/>
      <c r="T34" s="1"/>
      <c r="U34" s="8" t="s">
        <v>7</v>
      </c>
      <c r="V34" s="8"/>
      <c r="W34" s="8"/>
      <c r="X34" s="8"/>
      <c r="Y34" s="8"/>
      <c r="Z34" s="1"/>
      <c r="AA34" s="8" t="s">
        <v>7</v>
      </c>
      <c r="AB34" s="8"/>
      <c r="AC34" s="8"/>
      <c r="AD34" s="8"/>
      <c r="AE34" s="8"/>
      <c r="AF34" s="1"/>
      <c r="AG34" s="7" t="s">
        <v>7</v>
      </c>
      <c r="AH34" s="7"/>
      <c r="AI34" s="7"/>
      <c r="AJ34" s="7"/>
      <c r="AK34" s="9"/>
    </row>
    <row r="35" spans="1:36" ht="15">
      <c r="A35" s="2" t="s">
        <v>8</v>
      </c>
      <c r="B35" s="2" t="s">
        <v>9</v>
      </c>
      <c r="C35" s="3" t="s">
        <v>10</v>
      </c>
      <c r="D35" s="3" t="s">
        <v>11</v>
      </c>
      <c r="E35" s="3" t="s">
        <v>12</v>
      </c>
      <c r="F35" s="3" t="s">
        <v>13</v>
      </c>
      <c r="G35" s="3" t="s">
        <v>14</v>
      </c>
      <c r="H35" s="3" t="s">
        <v>15</v>
      </c>
      <c r="I35" s="3" t="s">
        <v>16</v>
      </c>
      <c r="J35" s="3" t="s">
        <v>17</v>
      </c>
      <c r="K35" s="3" t="s">
        <v>18</v>
      </c>
      <c r="L35" s="3" t="s">
        <v>19</v>
      </c>
      <c r="M35" s="3" t="s">
        <v>20</v>
      </c>
      <c r="N35" s="3" t="s">
        <v>21</v>
      </c>
      <c r="O35" s="3" t="s">
        <v>22</v>
      </c>
      <c r="P35" s="3" t="s">
        <v>23</v>
      </c>
      <c r="Q35" s="3" t="s">
        <v>24</v>
      </c>
      <c r="R35" s="3" t="s">
        <v>25</v>
      </c>
      <c r="S35" s="3" t="s">
        <v>26</v>
      </c>
      <c r="T35" s="3" t="s">
        <v>27</v>
      </c>
      <c r="U35" s="3" t="s">
        <v>28</v>
      </c>
      <c r="V35" s="3" t="s">
        <v>29</v>
      </c>
      <c r="W35" s="3" t="s">
        <v>30</v>
      </c>
      <c r="X35" s="3" t="s">
        <v>31</v>
      </c>
      <c r="Y35" s="3" t="s">
        <v>32</v>
      </c>
      <c r="Z35" s="3" t="s">
        <v>33</v>
      </c>
      <c r="AA35" s="3" t="s">
        <v>34</v>
      </c>
      <c r="AB35" s="3" t="s">
        <v>35</v>
      </c>
      <c r="AC35" s="3" t="s">
        <v>36</v>
      </c>
      <c r="AD35" s="3" t="s">
        <v>37</v>
      </c>
      <c r="AE35" s="3" t="s">
        <v>38</v>
      </c>
      <c r="AF35" s="3" t="s">
        <v>39</v>
      </c>
      <c r="AG35" s="3" t="s">
        <v>40</v>
      </c>
      <c r="AH35" s="3" t="s">
        <v>41</v>
      </c>
      <c r="AI35" s="3" t="s">
        <v>42</v>
      </c>
      <c r="AJ35" s="1"/>
    </row>
    <row r="36" spans="1:36" ht="15">
      <c r="A36" s="2" t="s">
        <v>43</v>
      </c>
      <c r="B36" s="2" t="s">
        <v>44</v>
      </c>
      <c r="C36" s="3" t="s">
        <v>45</v>
      </c>
      <c r="D36" s="3" t="s">
        <v>45</v>
      </c>
      <c r="E36" s="3" t="s">
        <v>45</v>
      </c>
      <c r="F36" s="3" t="s">
        <v>45</v>
      </c>
      <c r="G36" s="3" t="s">
        <v>45</v>
      </c>
      <c r="H36" s="3" t="s">
        <v>45</v>
      </c>
      <c r="I36" s="3" t="s">
        <v>45</v>
      </c>
      <c r="J36" s="3" t="s">
        <v>45</v>
      </c>
      <c r="K36" s="3" t="s">
        <v>45</v>
      </c>
      <c r="L36" s="3" t="s">
        <v>45</v>
      </c>
      <c r="M36" s="3" t="s">
        <v>45</v>
      </c>
      <c r="N36" s="3" t="s">
        <v>45</v>
      </c>
      <c r="O36" s="3" t="s">
        <v>45</v>
      </c>
      <c r="P36" s="3" t="s">
        <v>45</v>
      </c>
      <c r="Q36" s="3" t="s">
        <v>45</v>
      </c>
      <c r="R36" s="3" t="s">
        <v>45</v>
      </c>
      <c r="S36" s="3" t="s">
        <v>45</v>
      </c>
      <c r="T36" s="3" t="s">
        <v>45</v>
      </c>
      <c r="U36" s="3" t="s">
        <v>45</v>
      </c>
      <c r="V36" s="3" t="s">
        <v>45</v>
      </c>
      <c r="W36" s="3" t="s">
        <v>45</v>
      </c>
      <c r="X36" s="3" t="s">
        <v>45</v>
      </c>
      <c r="Y36" s="3" t="s">
        <v>45</v>
      </c>
      <c r="Z36" s="3" t="s">
        <v>45</v>
      </c>
      <c r="AA36" s="3" t="s">
        <v>45</v>
      </c>
      <c r="AB36" s="3" t="s">
        <v>45</v>
      </c>
      <c r="AC36" s="3" t="s">
        <v>45</v>
      </c>
      <c r="AD36" s="3" t="s">
        <v>45</v>
      </c>
      <c r="AE36" s="3" t="s">
        <v>45</v>
      </c>
      <c r="AF36" s="3" t="s">
        <v>45</v>
      </c>
      <c r="AG36" s="3" t="s">
        <v>45</v>
      </c>
      <c r="AH36" s="3" t="s">
        <v>45</v>
      </c>
      <c r="AI36" s="3" t="s">
        <v>45</v>
      </c>
      <c r="AJ36" s="1"/>
    </row>
    <row r="37" spans="1:36" ht="9.75" customHeight="1">
      <c r="A37" s="4" t="s">
        <v>78</v>
      </c>
      <c r="B37" s="5" t="s">
        <v>79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9.75" customHeight="1">
      <c r="A38" s="4" t="s">
        <v>52</v>
      </c>
      <c r="B38" s="5" t="s">
        <v>53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12534.13</v>
      </c>
      <c r="L38" s="6">
        <v>0</v>
      </c>
      <c r="M38" s="6">
        <v>0</v>
      </c>
      <c r="N38" s="6">
        <v>0</v>
      </c>
      <c r="O38" s="6">
        <v>0</v>
      </c>
      <c r="P38" s="6">
        <v>2015.51</v>
      </c>
      <c r="Q38" s="6">
        <v>0</v>
      </c>
      <c r="R38" s="6">
        <v>8613.94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1090017.11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f aca="true" t="shared" si="6" ref="AI38:AI44">C38+D38+E38+F38+G38+H38+I38+J38+K38+L38+M38+N38+O38+P38+Q38+R38+S38+T38+U38+V38+W38+X38+Y38+Z38+AA38+AB38+AC38+AD38+AE38+AF38+AG38+AH38</f>
        <v>1113180.6900000002</v>
      </c>
      <c r="AJ38" s="1"/>
    </row>
    <row r="39" spans="1:36" ht="9.75" customHeight="1">
      <c r="A39" s="4" t="s">
        <v>54</v>
      </c>
      <c r="B39" s="5" t="s">
        <v>55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2509.33</v>
      </c>
      <c r="L39" s="6">
        <v>0</v>
      </c>
      <c r="M39" s="6">
        <v>0</v>
      </c>
      <c r="N39" s="6">
        <v>0</v>
      </c>
      <c r="O39" s="6">
        <v>0</v>
      </c>
      <c r="P39" s="6">
        <v>391.53</v>
      </c>
      <c r="Q39" s="6">
        <v>0</v>
      </c>
      <c r="R39" s="6">
        <v>1340.09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645904.52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f t="shared" si="6"/>
        <v>650145.47</v>
      </c>
      <c r="AJ39" s="1"/>
    </row>
    <row r="40" spans="1:36" ht="9.75" customHeight="1">
      <c r="A40" s="4" t="s">
        <v>56</v>
      </c>
      <c r="B40" s="5" t="s">
        <v>57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19996.3</v>
      </c>
      <c r="R40" s="6">
        <v>2476.43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78.76</v>
      </c>
      <c r="AC40" s="6">
        <v>149492.47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f t="shared" si="6"/>
        <v>172043.96</v>
      </c>
      <c r="AJ40" s="1"/>
    </row>
    <row r="41" spans="1:36" ht="9.75" customHeight="1">
      <c r="A41" s="4" t="s">
        <v>58</v>
      </c>
      <c r="B41" s="5" t="s">
        <v>59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1487131.45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f t="shared" si="6"/>
        <v>1487131.45</v>
      </c>
      <c r="AJ41" s="1"/>
    </row>
    <row r="42" spans="1:36" ht="9.75" customHeight="1">
      <c r="A42" s="4" t="s">
        <v>60</v>
      </c>
      <c r="B42" s="5" t="s">
        <v>61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f t="shared" si="6"/>
        <v>0</v>
      </c>
      <c r="AJ42" s="1"/>
    </row>
    <row r="43" spans="1:36" ht="9.75" customHeight="1">
      <c r="A43" s="4" t="s">
        <v>62</v>
      </c>
      <c r="B43" s="5" t="s">
        <v>63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350006.48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f t="shared" si="6"/>
        <v>350006.48</v>
      </c>
      <c r="AJ43" s="1"/>
    </row>
    <row r="44" spans="1:36" ht="9.75" customHeight="1">
      <c r="A44" s="4" t="s">
        <v>80</v>
      </c>
      <c r="B44" s="1"/>
      <c r="C44" s="6">
        <f aca="true" t="shared" si="7" ref="C44:AH44">+SUM(C38:C43)</f>
        <v>0</v>
      </c>
      <c r="D44" s="6">
        <f t="shared" si="7"/>
        <v>0</v>
      </c>
      <c r="E44" s="6">
        <f t="shared" si="7"/>
        <v>0</v>
      </c>
      <c r="F44" s="6">
        <f t="shared" si="7"/>
        <v>0</v>
      </c>
      <c r="G44" s="6">
        <f t="shared" si="7"/>
        <v>0</v>
      </c>
      <c r="H44" s="6">
        <f t="shared" si="7"/>
        <v>0</v>
      </c>
      <c r="I44" s="6">
        <f t="shared" si="7"/>
        <v>0</v>
      </c>
      <c r="J44" s="6">
        <f t="shared" si="7"/>
        <v>0</v>
      </c>
      <c r="K44" s="6">
        <f t="shared" si="7"/>
        <v>15043.46</v>
      </c>
      <c r="L44" s="6">
        <f t="shared" si="7"/>
        <v>0</v>
      </c>
      <c r="M44" s="6">
        <f t="shared" si="7"/>
        <v>0</v>
      </c>
      <c r="N44" s="6">
        <f t="shared" si="7"/>
        <v>0</v>
      </c>
      <c r="O44" s="6">
        <f t="shared" si="7"/>
        <v>0</v>
      </c>
      <c r="P44" s="6">
        <f t="shared" si="7"/>
        <v>2407.04</v>
      </c>
      <c r="Q44" s="6">
        <f t="shared" si="7"/>
        <v>19996.3</v>
      </c>
      <c r="R44" s="6">
        <f t="shared" si="7"/>
        <v>12430.460000000001</v>
      </c>
      <c r="S44" s="6">
        <f t="shared" si="7"/>
        <v>0</v>
      </c>
      <c r="T44" s="6">
        <f t="shared" si="7"/>
        <v>0</v>
      </c>
      <c r="U44" s="6">
        <f t="shared" si="7"/>
        <v>0</v>
      </c>
      <c r="V44" s="6">
        <f t="shared" si="7"/>
        <v>0</v>
      </c>
      <c r="W44" s="6">
        <f t="shared" si="7"/>
        <v>0</v>
      </c>
      <c r="X44" s="6">
        <f t="shared" si="7"/>
        <v>0</v>
      </c>
      <c r="Y44" s="6">
        <f t="shared" si="7"/>
        <v>0</v>
      </c>
      <c r="Z44" s="6">
        <f t="shared" si="7"/>
        <v>0</v>
      </c>
      <c r="AA44" s="6">
        <f t="shared" si="7"/>
        <v>0</v>
      </c>
      <c r="AB44" s="6">
        <f t="shared" si="7"/>
        <v>78.76</v>
      </c>
      <c r="AC44" s="6">
        <f t="shared" si="7"/>
        <v>3722552.03</v>
      </c>
      <c r="AD44" s="6">
        <f t="shared" si="7"/>
        <v>0</v>
      </c>
      <c r="AE44" s="6">
        <f t="shared" si="7"/>
        <v>0</v>
      </c>
      <c r="AF44" s="6">
        <f t="shared" si="7"/>
        <v>0</v>
      </c>
      <c r="AG44" s="6">
        <f t="shared" si="7"/>
        <v>0</v>
      </c>
      <c r="AH44" s="6">
        <f t="shared" si="7"/>
        <v>0</v>
      </c>
      <c r="AI44" s="6">
        <f t="shared" si="6"/>
        <v>3772508.05</v>
      </c>
      <c r="AJ44" s="1"/>
    </row>
    <row r="45" spans="1:36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9.75" customHeight="1">
      <c r="A46" s="4" t="s">
        <v>81</v>
      </c>
      <c r="B46" s="4" t="s">
        <v>82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9.75" customHeight="1">
      <c r="A47" s="4" t="s">
        <v>52</v>
      </c>
      <c r="B47" s="5" t="s">
        <v>53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130581.9</v>
      </c>
      <c r="AF47" s="6">
        <v>0</v>
      </c>
      <c r="AG47" s="6">
        <v>0</v>
      </c>
      <c r="AH47" s="6">
        <v>0</v>
      </c>
      <c r="AI47" s="6">
        <f aca="true" t="shared" si="8" ref="AI47:AI53">C47+D47+E47+F47+G47+H47+I47+J47+K47+L47+M47+N47+O47+P47+Q47+R47+S47+T47+U47+V47+W47+X47+Y47+Z47+AA47+AB47+AC47+AD47+AE47+AF47+AG47+AH47</f>
        <v>130581.9</v>
      </c>
      <c r="AJ47" s="1"/>
    </row>
    <row r="48" spans="1:36" ht="9.75" customHeight="1">
      <c r="A48" s="4" t="s">
        <v>54</v>
      </c>
      <c r="B48" s="5" t="s">
        <v>55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45164.03</v>
      </c>
      <c r="AF48" s="6">
        <v>0</v>
      </c>
      <c r="AG48" s="6">
        <v>0</v>
      </c>
      <c r="AH48" s="6">
        <v>0</v>
      </c>
      <c r="AI48" s="6">
        <f t="shared" si="8"/>
        <v>45164.03</v>
      </c>
      <c r="AJ48" s="1"/>
    </row>
    <row r="49" spans="1:36" ht="9.75" customHeight="1">
      <c r="A49" s="4" t="s">
        <v>56</v>
      </c>
      <c r="B49" s="5" t="s">
        <v>57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38261.25</v>
      </c>
      <c r="AF49" s="6">
        <v>0</v>
      </c>
      <c r="AG49" s="6">
        <v>0</v>
      </c>
      <c r="AH49" s="6">
        <v>0</v>
      </c>
      <c r="AI49" s="6">
        <f t="shared" si="8"/>
        <v>38261.25</v>
      </c>
      <c r="AJ49" s="1"/>
    </row>
    <row r="50" spans="1:36" ht="9.75" customHeight="1">
      <c r="A50" s="4" t="s">
        <v>58</v>
      </c>
      <c r="B50" s="5" t="s">
        <v>59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24976.43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82767.04</v>
      </c>
      <c r="AF50" s="6">
        <v>0</v>
      </c>
      <c r="AG50" s="6">
        <v>0</v>
      </c>
      <c r="AH50" s="6">
        <v>0</v>
      </c>
      <c r="AI50" s="6">
        <f t="shared" si="8"/>
        <v>107743.47</v>
      </c>
      <c r="AJ50" s="1"/>
    </row>
    <row r="51" spans="1:36" ht="9.75" customHeight="1">
      <c r="A51" s="4" t="s">
        <v>60</v>
      </c>
      <c r="B51" s="5" t="s">
        <v>61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f t="shared" si="8"/>
        <v>0</v>
      </c>
      <c r="AJ51" s="1"/>
    </row>
    <row r="52" spans="1:36" ht="9.75" customHeight="1">
      <c r="A52" s="4" t="s">
        <v>62</v>
      </c>
      <c r="B52" s="5" t="s">
        <v>63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10617.46</v>
      </c>
      <c r="L52" s="6">
        <v>0</v>
      </c>
      <c r="M52" s="6">
        <v>749.98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447.07</v>
      </c>
      <c r="AE52" s="6">
        <v>0</v>
      </c>
      <c r="AF52" s="6">
        <v>38004.78</v>
      </c>
      <c r="AG52" s="6">
        <v>0</v>
      </c>
      <c r="AH52" s="6">
        <v>0</v>
      </c>
      <c r="AI52" s="6">
        <f t="shared" si="8"/>
        <v>49819.28999999999</v>
      </c>
      <c r="AJ52" s="1"/>
    </row>
    <row r="53" spans="1:36" ht="9.75" customHeight="1">
      <c r="A53" s="4" t="s">
        <v>83</v>
      </c>
      <c r="B53" s="1"/>
      <c r="C53" s="6">
        <f aca="true" t="shared" si="9" ref="C53:AH53">+SUM(C47:C52)</f>
        <v>0</v>
      </c>
      <c r="D53" s="6">
        <f t="shared" si="9"/>
        <v>0</v>
      </c>
      <c r="E53" s="6">
        <f t="shared" si="9"/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6">
        <f t="shared" si="9"/>
        <v>0</v>
      </c>
      <c r="J53" s="6">
        <f t="shared" si="9"/>
        <v>0</v>
      </c>
      <c r="K53" s="6">
        <f t="shared" si="9"/>
        <v>35593.89</v>
      </c>
      <c r="L53" s="6">
        <f t="shared" si="9"/>
        <v>0</v>
      </c>
      <c r="M53" s="6">
        <f t="shared" si="9"/>
        <v>749.98</v>
      </c>
      <c r="N53" s="6">
        <f t="shared" si="9"/>
        <v>0</v>
      </c>
      <c r="O53" s="6">
        <f t="shared" si="9"/>
        <v>0</v>
      </c>
      <c r="P53" s="6">
        <f t="shared" si="9"/>
        <v>0</v>
      </c>
      <c r="Q53" s="6">
        <f t="shared" si="9"/>
        <v>0</v>
      </c>
      <c r="R53" s="6">
        <f t="shared" si="9"/>
        <v>0</v>
      </c>
      <c r="S53" s="6">
        <f t="shared" si="9"/>
        <v>0</v>
      </c>
      <c r="T53" s="6">
        <f t="shared" si="9"/>
        <v>0</v>
      </c>
      <c r="U53" s="6">
        <f t="shared" si="9"/>
        <v>0</v>
      </c>
      <c r="V53" s="6">
        <f t="shared" si="9"/>
        <v>0</v>
      </c>
      <c r="W53" s="6">
        <f t="shared" si="9"/>
        <v>0</v>
      </c>
      <c r="X53" s="6">
        <f t="shared" si="9"/>
        <v>0</v>
      </c>
      <c r="Y53" s="6">
        <f t="shared" si="9"/>
        <v>0</v>
      </c>
      <c r="Z53" s="6">
        <f t="shared" si="9"/>
        <v>0</v>
      </c>
      <c r="AA53" s="6">
        <f t="shared" si="9"/>
        <v>0</v>
      </c>
      <c r="AB53" s="6">
        <f t="shared" si="9"/>
        <v>0</v>
      </c>
      <c r="AC53" s="6">
        <f t="shared" si="9"/>
        <v>0</v>
      </c>
      <c r="AD53" s="6">
        <f t="shared" si="9"/>
        <v>447.07</v>
      </c>
      <c r="AE53" s="6">
        <f t="shared" si="9"/>
        <v>296774.22</v>
      </c>
      <c r="AF53" s="6">
        <f t="shared" si="9"/>
        <v>38004.78</v>
      </c>
      <c r="AG53" s="6">
        <f t="shared" si="9"/>
        <v>0</v>
      </c>
      <c r="AH53" s="6">
        <f t="shared" si="9"/>
        <v>0</v>
      </c>
      <c r="AI53" s="6">
        <f t="shared" si="8"/>
        <v>371569.93999999994</v>
      </c>
      <c r="AJ53" s="1"/>
    </row>
    <row r="54" spans="1:36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9.75" customHeight="1">
      <c r="A55" s="4" t="s">
        <v>84</v>
      </c>
      <c r="B55" s="5" t="s">
        <v>85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9.75" customHeight="1">
      <c r="A56" s="4" t="s">
        <v>52</v>
      </c>
      <c r="B56" s="5" t="s">
        <v>53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f aca="true" t="shared" si="10" ref="AI56:AI62">C56+D56+E56+F56+G56+H56+I56+J56+K56+L56+M56+N56+O56+P56+Q56+R56+S56+T56+U56+V56+W56+X56+Y56+Z56+AA56+AB56+AC56+AD56+AE56+AF56+AG56+AH56</f>
        <v>0</v>
      </c>
      <c r="AJ56" s="1"/>
    </row>
    <row r="57" spans="1:36" ht="9.75" customHeight="1">
      <c r="A57" s="4" t="s">
        <v>54</v>
      </c>
      <c r="B57" s="5" t="s">
        <v>55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f t="shared" si="10"/>
        <v>0</v>
      </c>
      <c r="AJ57" s="1"/>
    </row>
    <row r="58" spans="1:36" ht="9.75" customHeight="1">
      <c r="A58" s="4" t="s">
        <v>56</v>
      </c>
      <c r="B58" s="5" t="s">
        <v>57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f t="shared" si="10"/>
        <v>0</v>
      </c>
      <c r="AJ58" s="1"/>
    </row>
    <row r="59" spans="1:36" ht="9.75" customHeight="1">
      <c r="A59" s="4" t="s">
        <v>58</v>
      </c>
      <c r="B59" s="5" t="s">
        <v>59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f t="shared" si="10"/>
        <v>0</v>
      </c>
      <c r="AJ59" s="1"/>
    </row>
    <row r="60" spans="1:36" ht="9.75" customHeight="1">
      <c r="A60" s="4" t="s">
        <v>60</v>
      </c>
      <c r="B60" s="5" t="s">
        <v>61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f t="shared" si="10"/>
        <v>0</v>
      </c>
      <c r="AJ60" s="1"/>
    </row>
    <row r="61" spans="1:36" ht="9.75" customHeight="1">
      <c r="A61" s="4" t="s">
        <v>62</v>
      </c>
      <c r="B61" s="5" t="s">
        <v>63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f t="shared" si="10"/>
        <v>0</v>
      </c>
      <c r="AJ61" s="1"/>
    </row>
    <row r="62" spans="1:36" ht="9.75" customHeight="1">
      <c r="A62" s="4" t="s">
        <v>86</v>
      </c>
      <c r="B62" s="1"/>
      <c r="C62" s="6">
        <f aca="true" t="shared" si="11" ref="C62:AH62">+SUM(C56:C61)</f>
        <v>0</v>
      </c>
      <c r="D62" s="6">
        <f t="shared" si="11"/>
        <v>0</v>
      </c>
      <c r="E62" s="6">
        <f t="shared" si="11"/>
        <v>0</v>
      </c>
      <c r="F62" s="6">
        <f t="shared" si="11"/>
        <v>0</v>
      </c>
      <c r="G62" s="6">
        <f t="shared" si="11"/>
        <v>0</v>
      </c>
      <c r="H62" s="6">
        <f t="shared" si="11"/>
        <v>0</v>
      </c>
      <c r="I62" s="6">
        <f t="shared" si="11"/>
        <v>0</v>
      </c>
      <c r="J62" s="6">
        <f t="shared" si="11"/>
        <v>0</v>
      </c>
      <c r="K62" s="6">
        <f t="shared" si="11"/>
        <v>0</v>
      </c>
      <c r="L62" s="6">
        <f t="shared" si="11"/>
        <v>0</v>
      </c>
      <c r="M62" s="6">
        <f t="shared" si="11"/>
        <v>0</v>
      </c>
      <c r="N62" s="6">
        <f t="shared" si="11"/>
        <v>0</v>
      </c>
      <c r="O62" s="6">
        <f t="shared" si="11"/>
        <v>0</v>
      </c>
      <c r="P62" s="6">
        <f t="shared" si="11"/>
        <v>0</v>
      </c>
      <c r="Q62" s="6">
        <f t="shared" si="11"/>
        <v>0</v>
      </c>
      <c r="R62" s="6">
        <f t="shared" si="11"/>
        <v>0</v>
      </c>
      <c r="S62" s="6">
        <f t="shared" si="11"/>
        <v>0</v>
      </c>
      <c r="T62" s="6">
        <f t="shared" si="11"/>
        <v>0</v>
      </c>
      <c r="U62" s="6">
        <f t="shared" si="11"/>
        <v>0</v>
      </c>
      <c r="V62" s="6">
        <f t="shared" si="11"/>
        <v>0</v>
      </c>
      <c r="W62" s="6">
        <f t="shared" si="11"/>
        <v>0</v>
      </c>
      <c r="X62" s="6">
        <f t="shared" si="11"/>
        <v>0</v>
      </c>
      <c r="Y62" s="6">
        <f t="shared" si="11"/>
        <v>0</v>
      </c>
      <c r="Z62" s="6">
        <f t="shared" si="11"/>
        <v>0</v>
      </c>
      <c r="AA62" s="6">
        <f t="shared" si="11"/>
        <v>0</v>
      </c>
      <c r="AB62" s="6">
        <f t="shared" si="11"/>
        <v>0</v>
      </c>
      <c r="AC62" s="6">
        <f t="shared" si="11"/>
        <v>0</v>
      </c>
      <c r="AD62" s="6">
        <f t="shared" si="11"/>
        <v>0</v>
      </c>
      <c r="AE62" s="6">
        <f t="shared" si="11"/>
        <v>0</v>
      </c>
      <c r="AF62" s="6">
        <f t="shared" si="11"/>
        <v>0</v>
      </c>
      <c r="AG62" s="6">
        <f t="shared" si="11"/>
        <v>0</v>
      </c>
      <c r="AH62" s="6">
        <f t="shared" si="11"/>
        <v>0</v>
      </c>
      <c r="AI62" s="6">
        <f t="shared" si="10"/>
        <v>0</v>
      </c>
      <c r="AJ62" s="1"/>
    </row>
    <row r="63" spans="1:36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9.75" customHeight="1">
      <c r="A64" s="4" t="s">
        <v>87</v>
      </c>
      <c r="B64" s="5" t="s">
        <v>88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9.75" customHeight="1">
      <c r="A65" s="4" t="s">
        <v>89</v>
      </c>
      <c r="B65" s="5" t="s">
        <v>90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f>C65+D65+E65+F65+G65+H65+I65+J65+K65+L65+M65+N65+O65+P65+Q65+R65+S65+T65+U65+V65+W65+X65+Y65+Z65+AA65+AB65+AC65+AD65+AE65+AF65+AG65+AH65</f>
        <v>0</v>
      </c>
      <c r="AJ65" s="1"/>
    </row>
    <row r="66" spans="1:36" ht="9.75" customHeight="1">
      <c r="A66" s="4" t="s">
        <v>91</v>
      </c>
      <c r="B66" s="5" t="s">
        <v>92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f>C66+D66+E66+F66+G66+H66+I66+J66+K66+L66+M66+N66+O66+P66+Q66+R66+S66+T66+U66+V66+W66+X66+Y66+Z66+AA66+AB66+AC66+AD66+AE66+AF66+AG66+AH66</f>
        <v>0</v>
      </c>
      <c r="AJ66" s="1"/>
    </row>
    <row r="67" spans="1:36" ht="9.75" customHeight="1">
      <c r="A67" s="4" t="s">
        <v>62</v>
      </c>
      <c r="B67" s="5" t="s">
        <v>93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f>C67+D67+E67+F67+G67+H67+I67+J67+K67+L67+M67+N67+O67+P67+Q67+R67+S67+T67+U67+V67+W67+X67+Y67+Z67+AA67+AB67+AC67+AD67+AE67+AF67+AG67+AH67</f>
        <v>0</v>
      </c>
      <c r="AJ67" s="1"/>
    </row>
    <row r="68" spans="1:36" ht="9.75" customHeight="1">
      <c r="A68" s="4" t="s">
        <v>94</v>
      </c>
      <c r="B68" s="1"/>
      <c r="C68" s="6">
        <f aca="true" t="shared" si="12" ref="C68:AH68">+SUM(C65:C67)</f>
        <v>0</v>
      </c>
      <c r="D68" s="6">
        <f t="shared" si="12"/>
        <v>0</v>
      </c>
      <c r="E68" s="6">
        <f t="shared" si="12"/>
        <v>0</v>
      </c>
      <c r="F68" s="6">
        <f t="shared" si="12"/>
        <v>0</v>
      </c>
      <c r="G68" s="6">
        <f t="shared" si="12"/>
        <v>0</v>
      </c>
      <c r="H68" s="6">
        <f t="shared" si="12"/>
        <v>0</v>
      </c>
      <c r="I68" s="6">
        <f t="shared" si="12"/>
        <v>0</v>
      </c>
      <c r="J68" s="6">
        <f t="shared" si="12"/>
        <v>0</v>
      </c>
      <c r="K68" s="6">
        <f t="shared" si="12"/>
        <v>0</v>
      </c>
      <c r="L68" s="6">
        <f t="shared" si="12"/>
        <v>0</v>
      </c>
      <c r="M68" s="6">
        <f t="shared" si="12"/>
        <v>0</v>
      </c>
      <c r="N68" s="6">
        <f t="shared" si="12"/>
        <v>0</v>
      </c>
      <c r="O68" s="6">
        <f t="shared" si="12"/>
        <v>0</v>
      </c>
      <c r="P68" s="6">
        <f t="shared" si="12"/>
        <v>0</v>
      </c>
      <c r="Q68" s="6">
        <f t="shared" si="12"/>
        <v>0</v>
      </c>
      <c r="R68" s="6">
        <f t="shared" si="12"/>
        <v>0</v>
      </c>
      <c r="S68" s="6">
        <f t="shared" si="12"/>
        <v>0</v>
      </c>
      <c r="T68" s="6">
        <f t="shared" si="12"/>
        <v>0</v>
      </c>
      <c r="U68" s="6">
        <f t="shared" si="12"/>
        <v>0</v>
      </c>
      <c r="V68" s="6">
        <f t="shared" si="12"/>
        <v>0</v>
      </c>
      <c r="W68" s="6">
        <f t="shared" si="12"/>
        <v>0</v>
      </c>
      <c r="X68" s="6">
        <f t="shared" si="12"/>
        <v>0</v>
      </c>
      <c r="Y68" s="6">
        <f t="shared" si="12"/>
        <v>0</v>
      </c>
      <c r="Z68" s="6">
        <f t="shared" si="12"/>
        <v>0</v>
      </c>
      <c r="AA68" s="6">
        <f t="shared" si="12"/>
        <v>0</v>
      </c>
      <c r="AB68" s="6">
        <f t="shared" si="12"/>
        <v>0</v>
      </c>
      <c r="AC68" s="6">
        <f t="shared" si="12"/>
        <v>0</v>
      </c>
      <c r="AD68" s="6">
        <f t="shared" si="12"/>
        <v>0</v>
      </c>
      <c r="AE68" s="6">
        <f t="shared" si="12"/>
        <v>0</v>
      </c>
      <c r="AF68" s="6">
        <f t="shared" si="12"/>
        <v>0</v>
      </c>
      <c r="AG68" s="6">
        <f t="shared" si="12"/>
        <v>0</v>
      </c>
      <c r="AH68" s="6">
        <f t="shared" si="12"/>
        <v>0</v>
      </c>
      <c r="AI68" s="6">
        <f>C68+D68+E68+F68+G68+H68+I68+J68+K68+L68+M68+N68+O68+P68+Q68+R68+S68+T68+U68+V68+W68+X68+Y68+Z68+AA68+AB68+AC68+AD68+AE68+AF68+AG68+AH68</f>
        <v>0</v>
      </c>
      <c r="AJ68" s="1"/>
    </row>
    <row r="69" spans="1:38" ht="15">
      <c r="A69" s="1"/>
      <c r="B69" s="1"/>
      <c r="C69" s="7" t="s">
        <v>95</v>
      </c>
      <c r="D69" s="7"/>
      <c r="E69" s="7"/>
      <c r="F69" s="7"/>
      <c r="G69" s="7"/>
      <c r="H69" s="7"/>
      <c r="I69" s="7" t="s">
        <v>96</v>
      </c>
      <c r="J69" s="7"/>
      <c r="K69" s="7"/>
      <c r="L69" s="7"/>
      <c r="M69" s="7"/>
      <c r="N69" s="7"/>
      <c r="O69" s="7" t="s">
        <v>97</v>
      </c>
      <c r="P69" s="7"/>
      <c r="Q69" s="7"/>
      <c r="R69" s="7"/>
      <c r="S69" s="7"/>
      <c r="T69" s="7"/>
      <c r="U69" s="7" t="s">
        <v>98</v>
      </c>
      <c r="V69" s="7"/>
      <c r="W69" s="7"/>
      <c r="X69" s="7"/>
      <c r="Y69" s="7"/>
      <c r="Z69" s="7"/>
      <c r="AA69" s="7" t="s">
        <v>99</v>
      </c>
      <c r="AB69" s="7"/>
      <c r="AC69" s="7"/>
      <c r="AD69" s="7"/>
      <c r="AE69" s="7"/>
      <c r="AF69" s="7"/>
      <c r="AG69" s="7" t="s">
        <v>100</v>
      </c>
      <c r="AH69" s="7"/>
      <c r="AI69" s="7"/>
      <c r="AJ69" s="7"/>
      <c r="AK69" s="9"/>
      <c r="AL69" s="9"/>
    </row>
    <row r="70" spans="1:37" ht="15">
      <c r="A70" s="2" t="s">
        <v>6</v>
      </c>
      <c r="B70" s="1"/>
      <c r="C70" s="8" t="s">
        <v>7</v>
      </c>
      <c r="D70" s="8"/>
      <c r="E70" s="8"/>
      <c r="F70" s="8"/>
      <c r="G70" s="8"/>
      <c r="H70" s="1"/>
      <c r="I70" s="8" t="s">
        <v>7</v>
      </c>
      <c r="J70" s="8"/>
      <c r="K70" s="8"/>
      <c r="L70" s="8"/>
      <c r="M70" s="8"/>
      <c r="N70" s="1"/>
      <c r="O70" s="8" t="s">
        <v>7</v>
      </c>
      <c r="P70" s="8"/>
      <c r="Q70" s="8"/>
      <c r="R70" s="8"/>
      <c r="S70" s="8"/>
      <c r="T70" s="1"/>
      <c r="U70" s="8" t="s">
        <v>7</v>
      </c>
      <c r="V70" s="8"/>
      <c r="W70" s="8"/>
      <c r="X70" s="8"/>
      <c r="Y70" s="8"/>
      <c r="Z70" s="1"/>
      <c r="AA70" s="8" t="s">
        <v>7</v>
      </c>
      <c r="AB70" s="8"/>
      <c r="AC70" s="8"/>
      <c r="AD70" s="8"/>
      <c r="AE70" s="8"/>
      <c r="AF70" s="1"/>
      <c r="AG70" s="7" t="s">
        <v>7</v>
      </c>
      <c r="AH70" s="7"/>
      <c r="AI70" s="7"/>
      <c r="AJ70" s="7"/>
      <c r="AK70" s="9"/>
    </row>
    <row r="71" spans="1:36" ht="15">
      <c r="A71" s="2" t="s">
        <v>8</v>
      </c>
      <c r="B71" s="2" t="s">
        <v>9</v>
      </c>
      <c r="C71" s="3" t="s">
        <v>10</v>
      </c>
      <c r="D71" s="3" t="s">
        <v>11</v>
      </c>
      <c r="E71" s="3" t="s">
        <v>12</v>
      </c>
      <c r="F71" s="3" t="s">
        <v>13</v>
      </c>
      <c r="G71" s="3" t="s">
        <v>14</v>
      </c>
      <c r="H71" s="3" t="s">
        <v>15</v>
      </c>
      <c r="I71" s="3" t="s">
        <v>16</v>
      </c>
      <c r="J71" s="3" t="s">
        <v>17</v>
      </c>
      <c r="K71" s="3" t="s">
        <v>18</v>
      </c>
      <c r="L71" s="3" t="s">
        <v>19</v>
      </c>
      <c r="M71" s="3" t="s">
        <v>20</v>
      </c>
      <c r="N71" s="3" t="s">
        <v>21</v>
      </c>
      <c r="O71" s="3" t="s">
        <v>22</v>
      </c>
      <c r="P71" s="3" t="s">
        <v>23</v>
      </c>
      <c r="Q71" s="3" t="s">
        <v>24</v>
      </c>
      <c r="R71" s="3" t="s">
        <v>25</v>
      </c>
      <c r="S71" s="3" t="s">
        <v>26</v>
      </c>
      <c r="T71" s="3" t="s">
        <v>27</v>
      </c>
      <c r="U71" s="3" t="s">
        <v>28</v>
      </c>
      <c r="V71" s="3" t="s">
        <v>29</v>
      </c>
      <c r="W71" s="3" t="s">
        <v>30</v>
      </c>
      <c r="X71" s="3" t="s">
        <v>31</v>
      </c>
      <c r="Y71" s="3" t="s">
        <v>32</v>
      </c>
      <c r="Z71" s="3" t="s">
        <v>33</v>
      </c>
      <c r="AA71" s="3" t="s">
        <v>34</v>
      </c>
      <c r="AB71" s="3" t="s">
        <v>35</v>
      </c>
      <c r="AC71" s="3" t="s">
        <v>36</v>
      </c>
      <c r="AD71" s="3" t="s">
        <v>37</v>
      </c>
      <c r="AE71" s="3" t="s">
        <v>38</v>
      </c>
      <c r="AF71" s="3" t="s">
        <v>39</v>
      </c>
      <c r="AG71" s="3" t="s">
        <v>40</v>
      </c>
      <c r="AH71" s="3" t="s">
        <v>41</v>
      </c>
      <c r="AI71" s="3" t="s">
        <v>42</v>
      </c>
      <c r="AJ71" s="1"/>
    </row>
    <row r="72" spans="1:36" ht="15">
      <c r="A72" s="2" t="s">
        <v>43</v>
      </c>
      <c r="B72" s="2" t="s">
        <v>44</v>
      </c>
      <c r="C72" s="3" t="s">
        <v>45</v>
      </c>
      <c r="D72" s="3" t="s">
        <v>45</v>
      </c>
      <c r="E72" s="3" t="s">
        <v>45</v>
      </c>
      <c r="F72" s="3" t="s">
        <v>45</v>
      </c>
      <c r="G72" s="3" t="s">
        <v>45</v>
      </c>
      <c r="H72" s="3" t="s">
        <v>45</v>
      </c>
      <c r="I72" s="3" t="s">
        <v>45</v>
      </c>
      <c r="J72" s="3" t="s">
        <v>45</v>
      </c>
      <c r="K72" s="3" t="s">
        <v>45</v>
      </c>
      <c r="L72" s="3" t="s">
        <v>45</v>
      </c>
      <c r="M72" s="3" t="s">
        <v>45</v>
      </c>
      <c r="N72" s="3" t="s">
        <v>45</v>
      </c>
      <c r="O72" s="3" t="s">
        <v>45</v>
      </c>
      <c r="P72" s="3" t="s">
        <v>45</v>
      </c>
      <c r="Q72" s="3" t="s">
        <v>45</v>
      </c>
      <c r="R72" s="3" t="s">
        <v>45</v>
      </c>
      <c r="S72" s="3" t="s">
        <v>45</v>
      </c>
      <c r="T72" s="3" t="s">
        <v>45</v>
      </c>
      <c r="U72" s="3" t="s">
        <v>45</v>
      </c>
      <c r="V72" s="3" t="s">
        <v>45</v>
      </c>
      <c r="W72" s="3" t="s">
        <v>45</v>
      </c>
      <c r="X72" s="3" t="s">
        <v>45</v>
      </c>
      <c r="Y72" s="3" t="s">
        <v>45</v>
      </c>
      <c r="Z72" s="3" t="s">
        <v>45</v>
      </c>
      <c r="AA72" s="3" t="s">
        <v>45</v>
      </c>
      <c r="AB72" s="3" t="s">
        <v>45</v>
      </c>
      <c r="AC72" s="3" t="s">
        <v>45</v>
      </c>
      <c r="AD72" s="3" t="s">
        <v>45</v>
      </c>
      <c r="AE72" s="3" t="s">
        <v>45</v>
      </c>
      <c r="AF72" s="3" t="s">
        <v>45</v>
      </c>
      <c r="AG72" s="3" t="s">
        <v>45</v>
      </c>
      <c r="AH72" s="3" t="s">
        <v>45</v>
      </c>
      <c r="AI72" s="3" t="s">
        <v>45</v>
      </c>
      <c r="AJ72" s="1"/>
    </row>
    <row r="73" spans="1:36" ht="9.75" customHeight="1">
      <c r="A73" s="4" t="s">
        <v>101</v>
      </c>
      <c r="B73" s="5" t="s">
        <v>102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9.75" customHeight="1">
      <c r="A74" s="4" t="s">
        <v>52</v>
      </c>
      <c r="B74" s="5" t="s">
        <v>53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92543.75</v>
      </c>
      <c r="Q74" s="6">
        <v>0</v>
      </c>
      <c r="R74" s="6">
        <v>0</v>
      </c>
      <c r="S74" s="6">
        <v>2926.8</v>
      </c>
      <c r="T74" s="6">
        <v>57267.56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228224.29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f aca="true" t="shared" si="13" ref="AI74:AI80">C74+D74+E74+F74+G74+H74+I74+J74+K74+L74+M74+N74+O74+P74+Q74+R74+S74+T74+U74+V74+W74+X74+Y74+Z74+AA74+AB74+AC74+AD74+AE74+AF74+AG74+AH74</f>
        <v>380962.4</v>
      </c>
      <c r="AJ74" s="1"/>
    </row>
    <row r="75" spans="1:36" ht="9.75" customHeight="1">
      <c r="A75" s="4" t="s">
        <v>54</v>
      </c>
      <c r="B75" s="5" t="s">
        <v>55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19771.56</v>
      </c>
      <c r="Q75" s="6">
        <v>0</v>
      </c>
      <c r="R75" s="6">
        <v>0</v>
      </c>
      <c r="S75" s="6">
        <v>2025.8</v>
      </c>
      <c r="T75" s="6">
        <v>12728.14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31739.83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f t="shared" si="13"/>
        <v>66265.33</v>
      </c>
      <c r="AJ75" s="1"/>
    </row>
    <row r="76" spans="1:36" ht="9.75" customHeight="1">
      <c r="A76" s="4" t="s">
        <v>56</v>
      </c>
      <c r="B76" s="5" t="s">
        <v>57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1643.63</v>
      </c>
      <c r="T76" s="6">
        <v>1512</v>
      </c>
      <c r="U76" s="6">
        <v>20165.08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42143.52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f t="shared" si="13"/>
        <v>65464.229999999996</v>
      </c>
      <c r="AJ76" s="1"/>
    </row>
    <row r="77" spans="1:36" ht="9.75" customHeight="1">
      <c r="A77" s="4" t="s">
        <v>58</v>
      </c>
      <c r="B77" s="5" t="s">
        <v>59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3047.68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337506.07</v>
      </c>
      <c r="AD77" s="6">
        <v>0</v>
      </c>
      <c r="AE77" s="6">
        <v>0</v>
      </c>
      <c r="AF77" s="6">
        <v>0</v>
      </c>
      <c r="AG77" s="6">
        <v>17558.88</v>
      </c>
      <c r="AH77" s="6">
        <v>0</v>
      </c>
      <c r="AI77" s="6">
        <f t="shared" si="13"/>
        <v>358112.63</v>
      </c>
      <c r="AJ77" s="1"/>
    </row>
    <row r="78" spans="1:36" ht="9.75" customHeight="1">
      <c r="A78" s="4" t="s">
        <v>60</v>
      </c>
      <c r="B78" s="5" t="s">
        <v>61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f t="shared" si="13"/>
        <v>0</v>
      </c>
      <c r="AJ78" s="1"/>
    </row>
    <row r="79" spans="1:36" ht="9.75" customHeight="1">
      <c r="A79" s="4" t="s">
        <v>62</v>
      </c>
      <c r="B79" s="5" t="s">
        <v>70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51585.55</v>
      </c>
      <c r="AD79" s="6">
        <v>0</v>
      </c>
      <c r="AE79" s="6">
        <v>0</v>
      </c>
      <c r="AF79" s="6">
        <v>0</v>
      </c>
      <c r="AG79" s="6">
        <v>114.18</v>
      </c>
      <c r="AH79" s="6">
        <v>0</v>
      </c>
      <c r="AI79" s="6">
        <f t="shared" si="13"/>
        <v>51699.73</v>
      </c>
      <c r="AJ79" s="1"/>
    </row>
    <row r="80" spans="1:36" ht="9.75" customHeight="1">
      <c r="A80" s="4" t="s">
        <v>103</v>
      </c>
      <c r="B80" s="1"/>
      <c r="C80" s="6">
        <f aca="true" t="shared" si="14" ref="C80:AH80">+SUM(C74:C79)</f>
        <v>0</v>
      </c>
      <c r="D80" s="6">
        <f t="shared" si="14"/>
        <v>0</v>
      </c>
      <c r="E80" s="6">
        <f t="shared" si="14"/>
        <v>0</v>
      </c>
      <c r="F80" s="6">
        <f t="shared" si="14"/>
        <v>0</v>
      </c>
      <c r="G80" s="6">
        <f t="shared" si="14"/>
        <v>0</v>
      </c>
      <c r="H80" s="6">
        <f t="shared" si="14"/>
        <v>0</v>
      </c>
      <c r="I80" s="6">
        <f t="shared" si="14"/>
        <v>0</v>
      </c>
      <c r="J80" s="6">
        <f t="shared" si="14"/>
        <v>0</v>
      </c>
      <c r="K80" s="6">
        <f t="shared" si="14"/>
        <v>0</v>
      </c>
      <c r="L80" s="6">
        <f t="shared" si="14"/>
        <v>0</v>
      </c>
      <c r="M80" s="6">
        <f t="shared" si="14"/>
        <v>0</v>
      </c>
      <c r="N80" s="6">
        <f t="shared" si="14"/>
        <v>0</v>
      </c>
      <c r="O80" s="6">
        <f t="shared" si="14"/>
        <v>0</v>
      </c>
      <c r="P80" s="6">
        <f t="shared" si="14"/>
        <v>112315.31</v>
      </c>
      <c r="Q80" s="6">
        <f t="shared" si="14"/>
        <v>0</v>
      </c>
      <c r="R80" s="6">
        <f t="shared" si="14"/>
        <v>0</v>
      </c>
      <c r="S80" s="6">
        <f t="shared" si="14"/>
        <v>9643.91</v>
      </c>
      <c r="T80" s="6">
        <f t="shared" si="14"/>
        <v>71507.7</v>
      </c>
      <c r="U80" s="6">
        <f t="shared" si="14"/>
        <v>20165.08</v>
      </c>
      <c r="V80" s="6">
        <f t="shared" si="14"/>
        <v>0</v>
      </c>
      <c r="W80" s="6">
        <f t="shared" si="14"/>
        <v>0</v>
      </c>
      <c r="X80" s="6">
        <f t="shared" si="14"/>
        <v>0</v>
      </c>
      <c r="Y80" s="6">
        <f t="shared" si="14"/>
        <v>0</v>
      </c>
      <c r="Z80" s="6">
        <f t="shared" si="14"/>
        <v>0</v>
      </c>
      <c r="AA80" s="6">
        <f t="shared" si="14"/>
        <v>0</v>
      </c>
      <c r="AB80" s="6">
        <f t="shared" si="14"/>
        <v>0</v>
      </c>
      <c r="AC80" s="6">
        <f t="shared" si="14"/>
        <v>691199.26</v>
      </c>
      <c r="AD80" s="6">
        <f t="shared" si="14"/>
        <v>0</v>
      </c>
      <c r="AE80" s="6">
        <f t="shared" si="14"/>
        <v>0</v>
      </c>
      <c r="AF80" s="6">
        <f t="shared" si="14"/>
        <v>0</v>
      </c>
      <c r="AG80" s="6">
        <f t="shared" si="14"/>
        <v>17673.06</v>
      </c>
      <c r="AH80" s="6">
        <f t="shared" si="14"/>
        <v>0</v>
      </c>
      <c r="AI80" s="6">
        <f t="shared" si="13"/>
        <v>922504.3200000001</v>
      </c>
      <c r="AJ80" s="1"/>
    </row>
    <row r="81" spans="1:36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9.75" customHeight="1">
      <c r="A82" s="4" t="s">
        <v>104</v>
      </c>
      <c r="B82" s="5" t="s">
        <v>49</v>
      </c>
      <c r="C82" s="6">
        <f aca="true" t="shared" si="15" ref="C82:AH82">+C14+C23+C32+C44+C53+C62+C68+C80</f>
        <v>528163.66</v>
      </c>
      <c r="D82" s="6">
        <f t="shared" si="15"/>
        <v>400889.41000000003</v>
      </c>
      <c r="E82" s="6">
        <f t="shared" si="15"/>
        <v>6032.0599999999995</v>
      </c>
      <c r="F82" s="6">
        <f t="shared" si="15"/>
        <v>11089.1</v>
      </c>
      <c r="G82" s="6">
        <f t="shared" si="15"/>
        <v>65513.59</v>
      </c>
      <c r="H82" s="6">
        <f t="shared" si="15"/>
        <v>4088.09</v>
      </c>
      <c r="I82" s="6">
        <f t="shared" si="15"/>
        <v>360919.4</v>
      </c>
      <c r="J82" s="6">
        <f t="shared" si="15"/>
        <v>306350.18000000005</v>
      </c>
      <c r="K82" s="6">
        <f t="shared" si="15"/>
        <v>295353</v>
      </c>
      <c r="L82" s="6">
        <f t="shared" si="15"/>
        <v>500.96</v>
      </c>
      <c r="M82" s="6">
        <f t="shared" si="15"/>
        <v>2073.2</v>
      </c>
      <c r="N82" s="6">
        <f t="shared" si="15"/>
        <v>3531.48</v>
      </c>
      <c r="O82" s="6">
        <f t="shared" si="15"/>
        <v>61606.950000000004</v>
      </c>
      <c r="P82" s="6">
        <f t="shared" si="15"/>
        <v>114722.34999999999</v>
      </c>
      <c r="Q82" s="6">
        <f t="shared" si="15"/>
        <v>19996.3</v>
      </c>
      <c r="R82" s="6">
        <f t="shared" si="15"/>
        <v>62269.5</v>
      </c>
      <c r="S82" s="6">
        <f t="shared" si="15"/>
        <v>9643.91</v>
      </c>
      <c r="T82" s="6">
        <f t="shared" si="15"/>
        <v>71507.7</v>
      </c>
      <c r="U82" s="6">
        <f t="shared" si="15"/>
        <v>20165.08</v>
      </c>
      <c r="V82" s="6">
        <f t="shared" si="15"/>
        <v>534842.6699999999</v>
      </c>
      <c r="W82" s="6">
        <f t="shared" si="15"/>
        <v>260324.3</v>
      </c>
      <c r="X82" s="6">
        <f t="shared" si="15"/>
        <v>1306761.0699999998</v>
      </c>
      <c r="Y82" s="6">
        <f t="shared" si="15"/>
        <v>112850.12000000001</v>
      </c>
      <c r="Z82" s="6">
        <f t="shared" si="15"/>
        <v>22619.42</v>
      </c>
      <c r="AA82" s="6">
        <f t="shared" si="15"/>
        <v>3600</v>
      </c>
      <c r="AB82" s="6">
        <f t="shared" si="15"/>
        <v>78.76</v>
      </c>
      <c r="AC82" s="6">
        <f t="shared" si="15"/>
        <v>4445172.569999999</v>
      </c>
      <c r="AD82" s="6">
        <f t="shared" si="15"/>
        <v>447.07</v>
      </c>
      <c r="AE82" s="6">
        <f t="shared" si="15"/>
        <v>296774.22</v>
      </c>
      <c r="AF82" s="6">
        <f t="shared" si="15"/>
        <v>38004.78</v>
      </c>
      <c r="AG82" s="6">
        <f t="shared" si="15"/>
        <v>17673.06</v>
      </c>
      <c r="AH82" s="6">
        <f t="shared" si="15"/>
        <v>0</v>
      </c>
      <c r="AI82" s="6">
        <f>C82+D82+E82+F82+G82+H82+I82+J82+K82+L82+M82+N82+O82+P82+Q82+R82+S82+T82+U82+V82+W82+X82+Y82+Z82+AA82+AB82+AC82+AD82+AE82+AF82+AG82+AH82</f>
        <v>9383563.959999999</v>
      </c>
      <c r="AJ82" s="1"/>
    </row>
    <row r="83" spans="1:36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9.75" customHeight="1">
      <c r="A84" s="4" t="s">
        <v>105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9.75" customHeight="1">
      <c r="A85" s="1"/>
      <c r="B85" s="5" t="s">
        <v>106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9.75" customHeight="1">
      <c r="A86" s="4" t="s">
        <v>107</v>
      </c>
      <c r="B86" s="5" t="s">
        <v>108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602.56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11443.92</v>
      </c>
      <c r="AI86" s="6">
        <f>C86+D86+E86+F86+G86+H86+I86+J86+K86+L86+M86+N86+O86+P86+Q86+R86+S86+T86+U86+V86+W86+X86+Y86+Z86+AA86+AB86+AC86+AD86+AE86+AF86+AG86+AH86</f>
        <v>12046.48</v>
      </c>
      <c r="AJ86" s="1"/>
    </row>
    <row r="87" spans="1:36" ht="9.75" customHeight="1">
      <c r="A87" s="1"/>
      <c r="B87" s="5" t="s">
        <v>109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9.75" customHeight="1">
      <c r="A88" s="4" t="s">
        <v>110</v>
      </c>
      <c r="B88" s="5" t="s">
        <v>111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f>C88+D88+E88+F88+G88+H88+I88+J88+K88+L88+M88+N88+O88+P88+Q88+R88+S88+T88+U88+V88+W88+X88+Y88+Z88+AA88+AB88+AC88+AD88+AE88+AF88+AG88+AH88</f>
        <v>0</v>
      </c>
      <c r="AJ88" s="1"/>
    </row>
    <row r="89" spans="1:36" ht="9.75" customHeight="1">
      <c r="A89" s="4" t="s">
        <v>112</v>
      </c>
      <c r="B89" s="5" t="s">
        <v>113</v>
      </c>
      <c r="C89" s="6">
        <f aca="true" t="shared" si="16" ref="C89:AH89">+C86+C88</f>
        <v>0</v>
      </c>
      <c r="D89" s="6">
        <f t="shared" si="16"/>
        <v>0</v>
      </c>
      <c r="E89" s="6">
        <f t="shared" si="16"/>
        <v>0</v>
      </c>
      <c r="F89" s="6">
        <f t="shared" si="16"/>
        <v>0</v>
      </c>
      <c r="G89" s="6">
        <f t="shared" si="16"/>
        <v>0</v>
      </c>
      <c r="H89" s="6">
        <f t="shared" si="16"/>
        <v>0</v>
      </c>
      <c r="I89" s="6">
        <f t="shared" si="16"/>
        <v>0</v>
      </c>
      <c r="J89" s="6">
        <f t="shared" si="16"/>
        <v>0</v>
      </c>
      <c r="K89" s="6">
        <f t="shared" si="16"/>
        <v>0</v>
      </c>
      <c r="L89" s="6">
        <f t="shared" si="16"/>
        <v>0</v>
      </c>
      <c r="M89" s="6">
        <f t="shared" si="16"/>
        <v>0</v>
      </c>
      <c r="N89" s="6">
        <f t="shared" si="16"/>
        <v>0</v>
      </c>
      <c r="O89" s="6">
        <f t="shared" si="16"/>
        <v>0</v>
      </c>
      <c r="P89" s="6">
        <f t="shared" si="16"/>
        <v>0</v>
      </c>
      <c r="Q89" s="6">
        <f t="shared" si="16"/>
        <v>0</v>
      </c>
      <c r="R89" s="6">
        <f t="shared" si="16"/>
        <v>602.56</v>
      </c>
      <c r="S89" s="6">
        <f t="shared" si="16"/>
        <v>0</v>
      </c>
      <c r="T89" s="6">
        <f t="shared" si="16"/>
        <v>0</v>
      </c>
      <c r="U89" s="6">
        <f t="shared" si="16"/>
        <v>0</v>
      </c>
      <c r="V89" s="6">
        <f t="shared" si="16"/>
        <v>0</v>
      </c>
      <c r="W89" s="6">
        <f t="shared" si="16"/>
        <v>0</v>
      </c>
      <c r="X89" s="6">
        <f t="shared" si="16"/>
        <v>0</v>
      </c>
      <c r="Y89" s="6">
        <f t="shared" si="16"/>
        <v>0</v>
      </c>
      <c r="Z89" s="6">
        <f t="shared" si="16"/>
        <v>0</v>
      </c>
      <c r="AA89" s="6">
        <f t="shared" si="16"/>
        <v>0</v>
      </c>
      <c r="AB89" s="6">
        <f t="shared" si="16"/>
        <v>0</v>
      </c>
      <c r="AC89" s="6">
        <f t="shared" si="16"/>
        <v>0</v>
      </c>
      <c r="AD89" s="6">
        <f t="shared" si="16"/>
        <v>0</v>
      </c>
      <c r="AE89" s="6">
        <f t="shared" si="16"/>
        <v>0</v>
      </c>
      <c r="AF89" s="6">
        <f t="shared" si="16"/>
        <v>0</v>
      </c>
      <c r="AG89" s="6">
        <f t="shared" si="16"/>
        <v>0</v>
      </c>
      <c r="AH89" s="6">
        <f t="shared" si="16"/>
        <v>11443.92</v>
      </c>
      <c r="AI89" s="6">
        <f>C89+D89+E89+F89+G89+H89+I89+J89+K89+L89+M89+N89+O89+P89+Q89+R89+S89+T89+U89+V89+W89+X89+Y89+Z89+AA89+AB89+AC89+AD89+AE89+AF89+AG89+AH89</f>
        <v>12046.48</v>
      </c>
      <c r="AJ89" s="1"/>
    </row>
    <row r="90" spans="1:36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9.75" customHeight="1">
      <c r="A91" s="4" t="s">
        <v>114</v>
      </c>
      <c r="B91" s="5" t="s">
        <v>113</v>
      </c>
      <c r="C91" s="6">
        <f aca="true" t="shared" si="17" ref="C91:AH91">+C82+C89</f>
        <v>528163.66</v>
      </c>
      <c r="D91" s="6">
        <f t="shared" si="17"/>
        <v>400889.41000000003</v>
      </c>
      <c r="E91" s="6">
        <f t="shared" si="17"/>
        <v>6032.0599999999995</v>
      </c>
      <c r="F91" s="6">
        <f t="shared" si="17"/>
        <v>11089.1</v>
      </c>
      <c r="G91" s="6">
        <f t="shared" si="17"/>
        <v>65513.59</v>
      </c>
      <c r="H91" s="6">
        <f t="shared" si="17"/>
        <v>4088.09</v>
      </c>
      <c r="I91" s="6">
        <f t="shared" si="17"/>
        <v>360919.4</v>
      </c>
      <c r="J91" s="6">
        <f t="shared" si="17"/>
        <v>306350.18000000005</v>
      </c>
      <c r="K91" s="6">
        <f t="shared" si="17"/>
        <v>295353</v>
      </c>
      <c r="L91" s="6">
        <f t="shared" si="17"/>
        <v>500.96</v>
      </c>
      <c r="M91" s="6">
        <f t="shared" si="17"/>
        <v>2073.2</v>
      </c>
      <c r="N91" s="6">
        <f t="shared" si="17"/>
        <v>3531.48</v>
      </c>
      <c r="O91" s="6">
        <f t="shared" si="17"/>
        <v>61606.950000000004</v>
      </c>
      <c r="P91" s="6">
        <f t="shared" si="17"/>
        <v>114722.34999999999</v>
      </c>
      <c r="Q91" s="6">
        <f t="shared" si="17"/>
        <v>19996.3</v>
      </c>
      <c r="R91" s="6">
        <f t="shared" si="17"/>
        <v>62872.06</v>
      </c>
      <c r="S91" s="6">
        <f t="shared" si="17"/>
        <v>9643.91</v>
      </c>
      <c r="T91" s="6">
        <f t="shared" si="17"/>
        <v>71507.7</v>
      </c>
      <c r="U91" s="6">
        <f t="shared" si="17"/>
        <v>20165.08</v>
      </c>
      <c r="V91" s="6">
        <f t="shared" si="17"/>
        <v>534842.6699999999</v>
      </c>
      <c r="W91" s="6">
        <f t="shared" si="17"/>
        <v>260324.3</v>
      </c>
      <c r="X91" s="6">
        <f t="shared" si="17"/>
        <v>1306761.0699999998</v>
      </c>
      <c r="Y91" s="6">
        <f t="shared" si="17"/>
        <v>112850.12000000001</v>
      </c>
      <c r="Z91" s="6">
        <f t="shared" si="17"/>
        <v>22619.42</v>
      </c>
      <c r="AA91" s="6">
        <f t="shared" si="17"/>
        <v>3600</v>
      </c>
      <c r="AB91" s="6">
        <f t="shared" si="17"/>
        <v>78.76</v>
      </c>
      <c r="AC91" s="6">
        <f t="shared" si="17"/>
        <v>4445172.569999999</v>
      </c>
      <c r="AD91" s="6">
        <f t="shared" si="17"/>
        <v>447.07</v>
      </c>
      <c r="AE91" s="6">
        <f t="shared" si="17"/>
        <v>296774.22</v>
      </c>
      <c r="AF91" s="6">
        <f t="shared" si="17"/>
        <v>38004.78</v>
      </c>
      <c r="AG91" s="6">
        <f t="shared" si="17"/>
        <v>17673.06</v>
      </c>
      <c r="AH91" s="6">
        <f t="shared" si="17"/>
        <v>11443.92</v>
      </c>
      <c r="AI91" s="6">
        <f>C91+D91+E91+F91+G91+H91+I91+J91+K91+L91+M91+N91+O91+P91+Q91+R91+S91+T91+U91+V91+W91+X91+Y91+Z91+AA91+AB91+AC91+AD91+AE91+AF91+AG91+AH91</f>
        <v>9395610.44</v>
      </c>
      <c r="AJ91" s="1"/>
    </row>
  </sheetData>
  <sheetProtection sheet="1" objects="1" scenarios="1"/>
  <mergeCells count="36">
    <mergeCell ref="C1:H1"/>
    <mergeCell ref="C2:G2"/>
    <mergeCell ref="I1:N1"/>
    <mergeCell ref="I2:M2"/>
    <mergeCell ref="O1:T1"/>
    <mergeCell ref="O2:S2"/>
    <mergeCell ref="U1:Z1"/>
    <mergeCell ref="U2:Y2"/>
    <mergeCell ref="AA1:AF1"/>
    <mergeCell ref="AA2:AE2"/>
    <mergeCell ref="AG1:AL1"/>
    <mergeCell ref="AG2:AK2"/>
    <mergeCell ref="C33:H33"/>
    <mergeCell ref="C34:G34"/>
    <mergeCell ref="I33:N33"/>
    <mergeCell ref="I34:M34"/>
    <mergeCell ref="O33:T33"/>
    <mergeCell ref="O34:S34"/>
    <mergeCell ref="U33:Z33"/>
    <mergeCell ref="U34:Y34"/>
    <mergeCell ref="AA33:AF33"/>
    <mergeCell ref="AA34:AE34"/>
    <mergeCell ref="AG33:AL33"/>
    <mergeCell ref="AG34:AK34"/>
    <mergeCell ref="C69:H69"/>
    <mergeCell ref="C70:G70"/>
    <mergeCell ref="I69:N69"/>
    <mergeCell ref="I70:M70"/>
    <mergeCell ref="O69:T69"/>
    <mergeCell ref="O70:S70"/>
    <mergeCell ref="U69:Z69"/>
    <mergeCell ref="U70:Y70"/>
    <mergeCell ref="AA69:AF69"/>
    <mergeCell ref="AA70:AE70"/>
    <mergeCell ref="AG69:AL69"/>
    <mergeCell ref="AG70:AK70"/>
  </mergeCells>
  <printOptions/>
  <pageMargins left="0" right="0" top="1.4" bottom="0" header="0.2" footer="0.5"/>
  <pageSetup horizontalDpi="600" verticalDpi="600" orientation="landscape" scale="72" r:id="rId1"/>
  <headerFooter>
    <oddHeader>&amp;CBESSEMER CITY BOARD OF EDUCATION
FUNDING AND EXPENDITURE REPORT FOR ACCOUNTABILITY
GOVERNMENTAL - SPECIAL REVENUE FUND TYPE BY PROGRAM
FOR THE FISCAL YEAR ENDED SEPTEMBER 30, 2018</oddHeader>
  </headerFooter>
  <rowBreaks count="2" manualBreakCount="2">
    <brk id="32" max="255" man="1"/>
    <brk id="68" max="255" man="1"/>
  </rowBreaks>
  <colBreaks count="5" manualBreakCount="5">
    <brk id="8" max="65535" man="1"/>
    <brk id="14" max="65535" man="1"/>
    <brk id="20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2018-12-21T16:43:40Z</dcterms:created>
  <dcterms:modified xsi:type="dcterms:W3CDTF">2018-12-21T16:57:03Z</dcterms:modified>
  <cp:category/>
  <cp:version/>
  <cp:contentType/>
  <cp:contentStatus/>
</cp:coreProperties>
</file>