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70" windowHeight="105" activeTab="0"/>
  </bookViews>
  <sheets>
    <sheet name="Sheet 1" sheetId="1" r:id="rId1"/>
  </sheets>
  <definedNames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<sst xmlns="http://schemas.openxmlformats.org/spreadsheetml/2006/main" count="218" uniqueCount="100">
  <si>
    <t>EXHIBIT A-I-IV-A-1</t>
  </si>
  <si>
    <t>FUND TYPES</t>
  </si>
  <si>
    <t>GOVERNMENTAL - CAPITAL PROJECTS</t>
  </si>
  <si>
    <t>TOTAL</t>
  </si>
  <si>
    <t>DESCRIPTION - FUND SOURCE</t>
  </si>
  <si>
    <t>ACCT#</t>
  </si>
  <si>
    <t>1320-0</t>
  </si>
  <si>
    <t>2120-0</t>
  </si>
  <si>
    <t>2130-0</t>
  </si>
  <si>
    <t>6001-0</t>
  </si>
  <si>
    <t>8410-0</t>
  </si>
  <si>
    <t>8411-0</t>
  </si>
  <si>
    <t>(Memo Only)</t>
  </si>
  <si>
    <t>-----------------------------------</t>
  </si>
  <si>
    <t>---------</t>
  </si>
  <si>
    <t>--------------</t>
  </si>
  <si>
    <t>REVENUES:</t>
  </si>
  <si>
    <t>1000-8999</t>
  </si>
  <si>
    <t xml:space="preserve">  STATE REVENUES</t>
  </si>
  <si>
    <t>1000-2999</t>
  </si>
  <si>
    <t xml:space="preserve">  FEDERAL REVENUES</t>
  </si>
  <si>
    <t>3000-5999</t>
  </si>
  <si>
    <t xml:space="preserve">  LOCAL REVENUES</t>
  </si>
  <si>
    <t>6000-7999</t>
  </si>
  <si>
    <t xml:space="preserve">  OTHER REVENUES</t>
  </si>
  <si>
    <t>8000-8999</t>
  </si>
  <si>
    <t>TOTAL REVENUES</t>
  </si>
  <si>
    <t>EXPENDITURES:</t>
  </si>
  <si>
    <t>1000-9899</t>
  </si>
  <si>
    <t xml:space="preserve">  INSTRUCTIONAL SERVICES</t>
  </si>
  <si>
    <t>1000-1999</t>
  </si>
  <si>
    <t xml:space="preserve">    PERSONAL SERVICES</t>
  </si>
  <si>
    <t>010-199</t>
  </si>
  <si>
    <t xml:space="preserve">    EMPLOYEE BENEFITS</t>
  </si>
  <si>
    <t>200-299</t>
  </si>
  <si>
    <t xml:space="preserve">    PURCHASED SERVICES</t>
  </si>
  <si>
    <t>300-399</t>
  </si>
  <si>
    <t xml:space="preserve">    MATERIALS &amp; SUPPLIES</t>
  </si>
  <si>
    <t>400-499</t>
  </si>
  <si>
    <t xml:space="preserve">    CAPITAL OUTLAY</t>
  </si>
  <si>
    <t>500-599</t>
  </si>
  <si>
    <t xml:space="preserve">    OTHER OBJECTS</t>
  </si>
  <si>
    <t>600-997</t>
  </si>
  <si>
    <t xml:space="preserve">      TOTAL INSTRUCTIONAL SERVICES</t>
  </si>
  <si>
    <t xml:space="preserve">  INSTRUCTIONAL SUPPORT SERVICES</t>
  </si>
  <si>
    <t>2000-2999</t>
  </si>
  <si>
    <t xml:space="preserve">      TOTAL INSTRUCTIONAL SUPPORT SERV</t>
  </si>
  <si>
    <t xml:space="preserve">  OPERATION &amp; MAINTENANCE</t>
  </si>
  <si>
    <t>3000-3999</t>
  </si>
  <si>
    <t xml:space="preserve">      TOTAL OPERATION &amp; MAINTENANCE</t>
  </si>
  <si>
    <t>EXHIBIT A-I-IV-B-1</t>
  </si>
  <si>
    <t xml:space="preserve">  AUXILIARY SERVICES</t>
  </si>
  <si>
    <t>4000-4999</t>
  </si>
  <si>
    <t xml:space="preserve">  PERSONAL SERVICES</t>
  </si>
  <si>
    <t xml:space="preserve">  EMPLOYEE BENEFITS</t>
  </si>
  <si>
    <t xml:space="preserve">  PURCHASED SERVICES</t>
  </si>
  <si>
    <t xml:space="preserve">  MATERIALS &amp; SUPPLIES</t>
  </si>
  <si>
    <t xml:space="preserve">  CAPITAL OUTLAY</t>
  </si>
  <si>
    <t xml:space="preserve">  OTHER OBJECTS</t>
  </si>
  <si>
    <t xml:space="preserve">    TOTAL AUXILIARY SERVICES</t>
  </si>
  <si>
    <t>GENERAL ADMINISTRATIVE SERVICES</t>
  </si>
  <si>
    <t>6000-6999</t>
  </si>
  <si>
    <t xml:space="preserve">    TOTAL GENERAL ADMIN SERVICES</t>
  </si>
  <si>
    <t>CAPITAL OUTLAY - REAL PROPERTY</t>
  </si>
  <si>
    <t>7000-7999</t>
  </si>
  <si>
    <t xml:space="preserve">  PERSONAL SERVICES </t>
  </si>
  <si>
    <t xml:space="preserve">    TOTAL CAPITAL OUTLAY-REAL PROP.</t>
  </si>
  <si>
    <t>DEBT SERVICES</t>
  </si>
  <si>
    <t xml:space="preserve">  PRINCIPAL</t>
  </si>
  <si>
    <t>931-931</t>
  </si>
  <si>
    <t xml:space="preserve">  INTEREST</t>
  </si>
  <si>
    <t>932-932</t>
  </si>
  <si>
    <t>300-997</t>
  </si>
  <si>
    <t xml:space="preserve">    TOTAL DEBT SERVICES</t>
  </si>
  <si>
    <t>EXHIBIT A-I-IV-C-1</t>
  </si>
  <si>
    <t xml:space="preserve">  OTHER EXPENDITURES</t>
  </si>
  <si>
    <t>9000-9899</t>
  </si>
  <si>
    <t xml:space="preserve">      TOTAL OTHER EXPENDITURES</t>
  </si>
  <si>
    <t>TOTAL EXPENDITURES</t>
  </si>
  <si>
    <t>OTHER FINANCING SOURCES &amp; FUND USES:</t>
  </si>
  <si>
    <t xml:space="preserve">    TRANSFERS IN</t>
  </si>
  <si>
    <t>9200-9299</t>
  </si>
  <si>
    <t xml:space="preserve">    OTHER FINANCING SOURCES</t>
  </si>
  <si>
    <t>9000-9997</t>
  </si>
  <si>
    <t xml:space="preserve">  9910</t>
  </si>
  <si>
    <t xml:space="preserve">    TRANSFERS OUT</t>
  </si>
  <si>
    <t>920-929</t>
  </si>
  <si>
    <t>9900-9999</t>
  </si>
  <si>
    <t xml:space="preserve">    OTHER FUND USES</t>
  </si>
  <si>
    <t>900-997</t>
  </si>
  <si>
    <t xml:space="preserve">      TOTAL</t>
  </si>
  <si>
    <t xml:space="preserve">  (NET)</t>
  </si>
  <si>
    <t>TOTAL EXPENDITURES, OTHER FINANCING</t>
  </si>
  <si>
    <t>SOURCES &amp; OTHER FUND USES</t>
  </si>
  <si>
    <t>(NET)</t>
  </si>
  <si>
    <t>EXCESS REVENUES &amp; OTHER FINANCING SRCS</t>
  </si>
  <si>
    <t xml:space="preserve">OVER(UNDER) EXP &amp; OTHER FUND USES </t>
  </si>
  <si>
    <t>BEGINNING FUND BALANCE - OCT 1</t>
  </si>
  <si>
    <t>0300-0399</t>
  </si>
  <si>
    <t>ENDING FUND BALANCE - SEP 30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</si>
</sst>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39" fontId="0" fillId="0" borderId="0" xfId="0" applyNumberFormat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9" width="14.7109375" style="0" customWidth="1"/>
  </cols>
  <sheetData>
    <row r="1" spans="1:10" ht="15">
      <c r="A1" s="2"/>
      <c r="B1" s="2"/>
      <c r="C1" s="3" t="s">
        <v>0</v>
      </c>
      <c r="D1" s="3"/>
      <c r="E1" s="3"/>
      <c r="F1" s="3"/>
      <c r="G1" s="3"/>
      <c r="H1" s="3"/>
      <c r="I1" s="2"/>
      <c r="J1" s="1"/>
    </row>
    <row r="2" spans="1:10" ht="15">
      <c r="A2" s="4" t="s">
        <v>1</v>
      </c>
      <c r="B2" s="2"/>
      <c r="C2" s="5" t="s">
        <v>2</v>
      </c>
      <c r="D2" s="5"/>
      <c r="E2" s="5"/>
      <c r="F2" s="5"/>
      <c r="G2" s="5"/>
      <c r="H2" s="2"/>
      <c r="I2" s="6" t="s">
        <v>3</v>
      </c>
      <c r="J2" s="1"/>
    </row>
    <row r="3" spans="1:10" ht="15">
      <c r="A3" s="4" t="s">
        <v>4</v>
      </c>
      <c r="B3" s="4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1"/>
    </row>
    <row r="4" spans="1:10" ht="15">
      <c r="A4" s="4" t="s">
        <v>13</v>
      </c>
      <c r="B4" s="4" t="s">
        <v>14</v>
      </c>
      <c r="C4" s="6" t="s">
        <v>15</v>
      </c>
      <c r="D4" s="6" t="s">
        <v>15</v>
      </c>
      <c r="E4" s="6" t="s">
        <v>15</v>
      </c>
      <c r="F4" s="6" t="s">
        <v>15</v>
      </c>
      <c r="G4" s="6" t="s">
        <v>15</v>
      </c>
      <c r="H4" s="6" t="s">
        <v>15</v>
      </c>
      <c r="I4" s="6" t="s">
        <v>15</v>
      </c>
      <c r="J4" s="1"/>
    </row>
    <row r="5" spans="1:10" ht="9.75" customHeight="1">
      <c r="A5" s="7" t="s">
        <v>16</v>
      </c>
      <c r="B5" s="8" t="s">
        <v>17</v>
      </c>
      <c r="C5" s="2"/>
      <c r="D5" s="2"/>
      <c r="E5" s="2"/>
      <c r="F5" s="2"/>
      <c r="G5" s="2"/>
      <c r="H5" s="2"/>
      <c r="I5" s="2"/>
      <c r="J5" s="1"/>
    </row>
    <row r="6" spans="1:10" ht="9.75" customHeight="1">
      <c r="A6" s="7" t="s">
        <v>18</v>
      </c>
      <c r="B6" s="8" t="s">
        <v>19</v>
      </c>
      <c r="C6" s="9">
        <v>0</v>
      </c>
      <c r="D6" s="9">
        <v>403482.67</v>
      </c>
      <c r="E6" s="9">
        <v>2630</v>
      </c>
      <c r="F6" s="9">
        <v>0</v>
      </c>
      <c r="G6" s="9">
        <v>391734.33</v>
      </c>
      <c r="H6" s="9">
        <v>8661</v>
      </c>
      <c r="I6" s="9">
        <f>C6+D6+E6+F6+G6+H6</f>
        <v>806508</v>
      </c>
      <c r="J6" s="1"/>
    </row>
    <row r="7" spans="1:10" ht="9.75" customHeight="1">
      <c r="A7" s="7" t="s">
        <v>20</v>
      </c>
      <c r="B7" s="8" t="s">
        <v>21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f>C7+D7+E7+F7+G7+H7</f>
        <v>0</v>
      </c>
      <c r="J7" s="1"/>
    </row>
    <row r="8" spans="1:10" ht="9.75" customHeight="1">
      <c r="A8" s="7" t="s">
        <v>22</v>
      </c>
      <c r="B8" s="8" t="s">
        <v>23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f>C8+D8+E8+F8+G8+H8</f>
        <v>0</v>
      </c>
      <c r="J8" s="1"/>
    </row>
    <row r="9" spans="1:10" ht="9.75" customHeight="1">
      <c r="A9" s="7" t="s">
        <v>24</v>
      </c>
      <c r="B9" s="8" t="s">
        <v>25</v>
      </c>
      <c r="C9" s="9">
        <v>0</v>
      </c>
      <c r="D9" s="9">
        <v>0</v>
      </c>
      <c r="E9" s="9">
        <v>0</v>
      </c>
      <c r="F9" s="9">
        <v>0</v>
      </c>
      <c r="G9" s="9">
        <v>9443.82</v>
      </c>
      <c r="H9" s="9">
        <v>0</v>
      </c>
      <c r="I9" s="9">
        <f>C9+D9+E9+F9+G9+H9</f>
        <v>9443.82</v>
      </c>
      <c r="J9" s="1"/>
    </row>
    <row r="10" spans="1:10" ht="9.75" customHeight="1">
      <c r="A10" s="7" t="s">
        <v>26</v>
      </c>
      <c r="B10" s="2"/>
      <c r="C10" s="9">
        <f aca="true" t="shared" si="0" ref="C10:H10">+SUM(C6:C9)</f>
        <v>0</v>
      </c>
      <c r="D10" s="9">
        <f t="shared" si="0"/>
        <v>403482.67</v>
      </c>
      <c r="E10" s="9">
        <f t="shared" si="0"/>
        <v>2630</v>
      </c>
      <c r="F10" s="9">
        <f t="shared" si="0"/>
        <v>0</v>
      </c>
      <c r="G10" s="9">
        <f t="shared" si="0"/>
        <v>401178.15</v>
      </c>
      <c r="H10" s="9">
        <f t="shared" si="0"/>
        <v>8661</v>
      </c>
      <c r="I10" s="9">
        <f>C10+D10+E10+F10+G10+H10</f>
        <v>815951.8200000001</v>
      </c>
      <c r="J10" s="1"/>
    </row>
    <row r="11" spans="1:10" ht="9.75" customHeight="1">
      <c r="A11" s="2"/>
      <c r="B11" s="2"/>
      <c r="C11" s="2"/>
      <c r="D11" s="2"/>
      <c r="E11" s="2"/>
      <c r="F11" s="2"/>
      <c r="G11" s="2"/>
      <c r="H11" s="2"/>
      <c r="I11" s="2"/>
      <c r="J11" s="1"/>
    </row>
    <row r="12" spans="1:10" ht="9.75" customHeight="1">
      <c r="A12" s="7" t="s">
        <v>27</v>
      </c>
      <c r="B12" s="8" t="s">
        <v>28</v>
      </c>
      <c r="C12" s="2"/>
      <c r="D12" s="2"/>
      <c r="E12" s="2"/>
      <c r="F12" s="2"/>
      <c r="G12" s="2"/>
      <c r="H12" s="2"/>
      <c r="I12" s="2"/>
      <c r="J12" s="1"/>
    </row>
    <row r="13" spans="1:10" ht="9.75" customHeight="1">
      <c r="A13" s="7" t="s">
        <v>29</v>
      </c>
      <c r="B13" s="8" t="s">
        <v>30</v>
      </c>
      <c r="C13" s="2"/>
      <c r="D13" s="2"/>
      <c r="E13" s="2"/>
      <c r="F13" s="2"/>
      <c r="G13" s="2"/>
      <c r="H13" s="2"/>
      <c r="I13" s="2"/>
      <c r="J13" s="1"/>
    </row>
    <row r="14" spans="1:10" ht="9.75" customHeight="1">
      <c r="A14" s="7" t="s">
        <v>31</v>
      </c>
      <c r="B14" s="8" t="s">
        <v>32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f aca="true" t="shared" si="1" ref="I14:I20">C14+D14+E14+F14+G14+H14</f>
        <v>0</v>
      </c>
      <c r="J14" s="1"/>
    </row>
    <row r="15" spans="1:10" ht="9.75" customHeight="1">
      <c r="A15" s="7" t="s">
        <v>33</v>
      </c>
      <c r="B15" s="8" t="s">
        <v>34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f t="shared" si="1"/>
        <v>0</v>
      </c>
      <c r="J15" s="1"/>
    </row>
    <row r="16" spans="1:10" ht="9.75" customHeight="1">
      <c r="A16" s="7" t="s">
        <v>35</v>
      </c>
      <c r="B16" s="8" t="s">
        <v>36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f t="shared" si="1"/>
        <v>0</v>
      </c>
      <c r="J16" s="1"/>
    </row>
    <row r="17" spans="1:10" ht="9.75" customHeight="1">
      <c r="A17" s="7" t="s">
        <v>37</v>
      </c>
      <c r="B17" s="8" t="s">
        <v>38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f t="shared" si="1"/>
        <v>0</v>
      </c>
      <c r="J17" s="1"/>
    </row>
    <row r="18" spans="1:10" ht="9.75" customHeight="1">
      <c r="A18" s="7" t="s">
        <v>39</v>
      </c>
      <c r="B18" s="8" t="s">
        <v>40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f t="shared" si="1"/>
        <v>0</v>
      </c>
      <c r="J18" s="1"/>
    </row>
    <row r="19" spans="1:10" ht="9.75" customHeight="1">
      <c r="A19" s="7" t="s">
        <v>41</v>
      </c>
      <c r="B19" s="8" t="s">
        <v>42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f t="shared" si="1"/>
        <v>0</v>
      </c>
      <c r="J19" s="1"/>
    </row>
    <row r="20" spans="1:10" ht="9.75" customHeight="1">
      <c r="A20" s="7" t="s">
        <v>43</v>
      </c>
      <c r="B20" s="2"/>
      <c r="C20" s="9">
        <f aca="true" t="shared" si="2" ref="C20:H20">+SUM(C14:C19)</f>
        <v>0</v>
      </c>
      <c r="D20" s="9">
        <f t="shared" si="2"/>
        <v>0</v>
      </c>
      <c r="E20" s="9">
        <f t="shared" si="2"/>
        <v>0</v>
      </c>
      <c r="F20" s="9">
        <f t="shared" si="2"/>
        <v>0</v>
      </c>
      <c r="G20" s="9">
        <f t="shared" si="2"/>
        <v>0</v>
      </c>
      <c r="H20" s="9">
        <f t="shared" si="2"/>
        <v>0</v>
      </c>
      <c r="I20" s="9">
        <f t="shared" si="1"/>
        <v>0</v>
      </c>
      <c r="J20" s="1"/>
    </row>
    <row r="21" spans="1:10" ht="9.75" customHeight="1">
      <c r="A21" s="2"/>
      <c r="B21" s="2"/>
      <c r="C21" s="2"/>
      <c r="D21" s="2"/>
      <c r="E21" s="2"/>
      <c r="F21" s="2"/>
      <c r="G21" s="2"/>
      <c r="H21" s="2"/>
      <c r="I21" s="2"/>
      <c r="J21" s="1"/>
    </row>
    <row r="22" spans="1:10" ht="9.75" customHeight="1">
      <c r="A22" s="7" t="s">
        <v>44</v>
      </c>
      <c r="B22" s="8" t="s">
        <v>45</v>
      </c>
      <c r="C22" s="2"/>
      <c r="D22" s="2"/>
      <c r="E22" s="2"/>
      <c r="F22" s="2"/>
      <c r="G22" s="2"/>
      <c r="H22" s="2"/>
      <c r="I22" s="2"/>
      <c r="J22" s="1"/>
    </row>
    <row r="23" spans="1:10" ht="9.75" customHeight="1">
      <c r="A23" s="7" t="s">
        <v>31</v>
      </c>
      <c r="B23" s="8" t="s">
        <v>32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f aca="true" t="shared" si="3" ref="I23:I29">C23+D23+E23+F23+G23+H23</f>
        <v>0</v>
      </c>
      <c r="J23" s="1"/>
    </row>
    <row r="24" spans="1:10" ht="9.75" customHeight="1">
      <c r="A24" s="7" t="s">
        <v>33</v>
      </c>
      <c r="B24" s="8" t="s">
        <v>34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f t="shared" si="3"/>
        <v>0</v>
      </c>
      <c r="J24" s="1"/>
    </row>
    <row r="25" spans="1:10" ht="9.75" customHeight="1">
      <c r="A25" s="7" t="s">
        <v>35</v>
      </c>
      <c r="B25" s="8" t="s">
        <v>36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f t="shared" si="3"/>
        <v>0</v>
      </c>
      <c r="J25" s="1"/>
    </row>
    <row r="26" spans="1:10" ht="9.75" customHeight="1">
      <c r="A26" s="7" t="s">
        <v>37</v>
      </c>
      <c r="B26" s="8" t="s">
        <v>38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f t="shared" si="3"/>
        <v>0</v>
      </c>
      <c r="J26" s="1"/>
    </row>
    <row r="27" spans="1:10" ht="9.75" customHeight="1">
      <c r="A27" s="7" t="s">
        <v>39</v>
      </c>
      <c r="B27" s="8" t="s">
        <v>40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f t="shared" si="3"/>
        <v>0</v>
      </c>
      <c r="J27" s="1"/>
    </row>
    <row r="28" spans="1:10" ht="9.75" customHeight="1">
      <c r="A28" s="7" t="s">
        <v>41</v>
      </c>
      <c r="B28" s="8" t="s">
        <v>42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f t="shared" si="3"/>
        <v>0</v>
      </c>
      <c r="J28" s="1"/>
    </row>
    <row r="29" spans="1:10" ht="9.75" customHeight="1">
      <c r="A29" s="7" t="s">
        <v>46</v>
      </c>
      <c r="B29" s="2"/>
      <c r="C29" s="9">
        <f aca="true" t="shared" si="4" ref="C29:H29">+SUM(C23:C28)</f>
        <v>0</v>
      </c>
      <c r="D29" s="9">
        <f t="shared" si="4"/>
        <v>0</v>
      </c>
      <c r="E29" s="9">
        <f t="shared" si="4"/>
        <v>0</v>
      </c>
      <c r="F29" s="9">
        <f t="shared" si="4"/>
        <v>0</v>
      </c>
      <c r="G29" s="9">
        <f t="shared" si="4"/>
        <v>0</v>
      </c>
      <c r="H29" s="9">
        <f t="shared" si="4"/>
        <v>0</v>
      </c>
      <c r="I29" s="9">
        <f t="shared" si="3"/>
        <v>0</v>
      </c>
      <c r="J29" s="1"/>
    </row>
    <row r="30" spans="1:10" ht="9.75" customHeight="1">
      <c r="A30" s="2"/>
      <c r="B30" s="2"/>
      <c r="C30" s="2"/>
      <c r="D30" s="2"/>
      <c r="E30" s="2"/>
      <c r="F30" s="2"/>
      <c r="G30" s="2"/>
      <c r="H30" s="2"/>
      <c r="I30" s="2"/>
      <c r="J30" s="1"/>
    </row>
    <row r="31" spans="1:10" ht="9.75" customHeight="1">
      <c r="A31" s="7" t="s">
        <v>47</v>
      </c>
      <c r="B31" s="8" t="s">
        <v>48</v>
      </c>
      <c r="C31" s="2"/>
      <c r="D31" s="2"/>
      <c r="E31" s="2"/>
      <c r="F31" s="2"/>
      <c r="G31" s="2"/>
      <c r="H31" s="2"/>
      <c r="I31" s="2"/>
      <c r="J31" s="1"/>
    </row>
    <row r="32" spans="1:10" ht="9.75" customHeight="1">
      <c r="A32" s="7" t="s">
        <v>31</v>
      </c>
      <c r="B32" s="8" t="s">
        <v>32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f aca="true" t="shared" si="5" ref="I32:I38">C32+D32+E32+F32+G32+H32</f>
        <v>0</v>
      </c>
      <c r="J32" s="1"/>
    </row>
    <row r="33" spans="1:10" ht="9.75" customHeight="1">
      <c r="A33" s="7" t="s">
        <v>33</v>
      </c>
      <c r="B33" s="8" t="s">
        <v>34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f t="shared" si="5"/>
        <v>0</v>
      </c>
      <c r="J33" s="1"/>
    </row>
    <row r="34" spans="1:10" ht="9.75" customHeight="1">
      <c r="A34" s="7" t="s">
        <v>35</v>
      </c>
      <c r="B34" s="8" t="s">
        <v>36</v>
      </c>
      <c r="C34" s="9">
        <v>0</v>
      </c>
      <c r="D34" s="9">
        <v>2500</v>
      </c>
      <c r="E34" s="9">
        <v>0</v>
      </c>
      <c r="F34" s="9">
        <v>0</v>
      </c>
      <c r="G34" s="9">
        <v>0</v>
      </c>
      <c r="H34" s="9">
        <v>0</v>
      </c>
      <c r="I34" s="9">
        <f t="shared" si="5"/>
        <v>2500</v>
      </c>
      <c r="J34" s="1"/>
    </row>
    <row r="35" spans="1:10" ht="9.75" customHeight="1">
      <c r="A35" s="7" t="s">
        <v>37</v>
      </c>
      <c r="B35" s="8" t="s">
        <v>38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f t="shared" si="5"/>
        <v>0</v>
      </c>
      <c r="J35" s="1"/>
    </row>
    <row r="36" spans="1:10" ht="9.75" customHeight="1">
      <c r="A36" s="7" t="s">
        <v>39</v>
      </c>
      <c r="B36" s="8" t="s">
        <v>40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f t="shared" si="5"/>
        <v>0</v>
      </c>
      <c r="J36" s="1"/>
    </row>
    <row r="37" spans="1:10" ht="9.75" customHeight="1">
      <c r="A37" s="7" t="s">
        <v>41</v>
      </c>
      <c r="B37" s="8" t="s">
        <v>42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f t="shared" si="5"/>
        <v>0</v>
      </c>
      <c r="J37" s="1"/>
    </row>
    <row r="38" spans="1:10" ht="9.75" customHeight="1">
      <c r="A38" s="7" t="s">
        <v>49</v>
      </c>
      <c r="B38" s="2"/>
      <c r="C38" s="9">
        <f aca="true" t="shared" si="6" ref="C38:H38">+SUM(C32:C37)</f>
        <v>0</v>
      </c>
      <c r="D38" s="9">
        <f t="shared" si="6"/>
        <v>2500</v>
      </c>
      <c r="E38" s="9">
        <f t="shared" si="6"/>
        <v>0</v>
      </c>
      <c r="F38" s="9">
        <f t="shared" si="6"/>
        <v>0</v>
      </c>
      <c r="G38" s="9">
        <f t="shared" si="6"/>
        <v>0</v>
      </c>
      <c r="H38" s="9">
        <f t="shared" si="6"/>
        <v>0</v>
      </c>
      <c r="I38" s="9">
        <f t="shared" si="5"/>
        <v>2500</v>
      </c>
      <c r="J38" s="1"/>
    </row>
    <row r="39" spans="1:10" ht="15">
      <c r="A39" s="2"/>
      <c r="B39" s="2"/>
      <c r="C39" s="3" t="s">
        <v>50</v>
      </c>
      <c r="D39" s="3"/>
      <c r="E39" s="3"/>
      <c r="F39" s="3"/>
      <c r="G39" s="3"/>
      <c r="H39" s="3"/>
      <c r="I39" s="2"/>
      <c r="J39" s="1"/>
    </row>
    <row r="40" spans="1:10" ht="15">
      <c r="A40" s="4" t="s">
        <v>1</v>
      </c>
      <c r="B40" s="2"/>
      <c r="C40" s="5" t="s">
        <v>2</v>
      </c>
      <c r="D40" s="5"/>
      <c r="E40" s="5"/>
      <c r="F40" s="5"/>
      <c r="G40" s="5"/>
      <c r="H40" s="2"/>
      <c r="I40" s="6" t="s">
        <v>3</v>
      </c>
      <c r="J40" s="1"/>
    </row>
    <row r="41" spans="1:10" ht="15">
      <c r="A41" s="4" t="s">
        <v>4</v>
      </c>
      <c r="B41" s="4" t="s">
        <v>5</v>
      </c>
      <c r="C41" s="6" t="s">
        <v>6</v>
      </c>
      <c r="D41" s="6" t="s">
        <v>7</v>
      </c>
      <c r="E41" s="6" t="s">
        <v>8</v>
      </c>
      <c r="F41" s="6" t="s">
        <v>9</v>
      </c>
      <c r="G41" s="6" t="s">
        <v>10</v>
      </c>
      <c r="H41" s="6" t="s">
        <v>11</v>
      </c>
      <c r="I41" s="6" t="s">
        <v>12</v>
      </c>
      <c r="J41" s="1"/>
    </row>
    <row r="42" spans="1:10" ht="15">
      <c r="A42" s="4" t="s">
        <v>13</v>
      </c>
      <c r="B42" s="4" t="s">
        <v>14</v>
      </c>
      <c r="C42" s="6" t="s">
        <v>15</v>
      </c>
      <c r="D42" s="6" t="s">
        <v>15</v>
      </c>
      <c r="E42" s="6" t="s">
        <v>15</v>
      </c>
      <c r="F42" s="6" t="s">
        <v>15</v>
      </c>
      <c r="G42" s="6" t="s">
        <v>15</v>
      </c>
      <c r="H42" s="6" t="s">
        <v>15</v>
      </c>
      <c r="I42" s="6" t="s">
        <v>15</v>
      </c>
      <c r="J42" s="1"/>
    </row>
    <row r="43" spans="1:10" ht="9.75" customHeight="1">
      <c r="A43" s="7" t="s">
        <v>51</v>
      </c>
      <c r="B43" s="7" t="s">
        <v>52</v>
      </c>
      <c r="C43" s="2"/>
      <c r="D43" s="2"/>
      <c r="E43" s="2"/>
      <c r="F43" s="2"/>
      <c r="G43" s="2"/>
      <c r="H43" s="2"/>
      <c r="I43" s="2"/>
      <c r="J43" s="1"/>
    </row>
    <row r="44" spans="1:10" ht="9.75" customHeight="1">
      <c r="A44" s="7" t="s">
        <v>53</v>
      </c>
      <c r="B44" s="8" t="s">
        <v>32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f aca="true" t="shared" si="7" ref="I44:I50">C44+D44+E44+F44+G44+H44</f>
        <v>0</v>
      </c>
      <c r="J44" s="1"/>
    </row>
    <row r="45" spans="1:10" ht="9.75" customHeight="1">
      <c r="A45" s="7" t="s">
        <v>54</v>
      </c>
      <c r="B45" s="8" t="s">
        <v>34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f t="shared" si="7"/>
        <v>0</v>
      </c>
      <c r="J45" s="1"/>
    </row>
    <row r="46" spans="1:10" ht="9.75" customHeight="1">
      <c r="A46" s="7" t="s">
        <v>55</v>
      </c>
      <c r="B46" s="8" t="s">
        <v>36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f t="shared" si="7"/>
        <v>0</v>
      </c>
      <c r="J46" s="1"/>
    </row>
    <row r="47" spans="1:10" ht="9.75" customHeight="1">
      <c r="A47" s="7" t="s">
        <v>56</v>
      </c>
      <c r="B47" s="8" t="s">
        <v>38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f t="shared" si="7"/>
        <v>0</v>
      </c>
      <c r="J47" s="1"/>
    </row>
    <row r="48" spans="1:10" ht="9.75" customHeight="1">
      <c r="A48" s="7" t="s">
        <v>57</v>
      </c>
      <c r="B48" s="8" t="s">
        <v>40</v>
      </c>
      <c r="C48" s="9">
        <v>0</v>
      </c>
      <c r="D48" s="9">
        <v>0</v>
      </c>
      <c r="E48" s="9">
        <v>0</v>
      </c>
      <c r="F48" s="9">
        <v>1022014.11</v>
      </c>
      <c r="G48" s="9">
        <v>0</v>
      </c>
      <c r="H48" s="9">
        <v>0</v>
      </c>
      <c r="I48" s="9">
        <f t="shared" si="7"/>
        <v>1022014.11</v>
      </c>
      <c r="J48" s="1"/>
    </row>
    <row r="49" spans="1:10" ht="9.75" customHeight="1">
      <c r="A49" s="7" t="s">
        <v>58</v>
      </c>
      <c r="B49" s="8" t="s">
        <v>42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f t="shared" si="7"/>
        <v>0</v>
      </c>
      <c r="J49" s="1"/>
    </row>
    <row r="50" spans="1:10" ht="9.75" customHeight="1">
      <c r="A50" s="7" t="s">
        <v>59</v>
      </c>
      <c r="B50" s="2"/>
      <c r="C50" s="9">
        <f aca="true" t="shared" si="8" ref="C50:H50">+SUM(C44:C49)</f>
        <v>0</v>
      </c>
      <c r="D50" s="9">
        <f t="shared" si="8"/>
        <v>0</v>
      </c>
      <c r="E50" s="9">
        <f t="shared" si="8"/>
        <v>0</v>
      </c>
      <c r="F50" s="9">
        <f t="shared" si="8"/>
        <v>1022014.11</v>
      </c>
      <c r="G50" s="9">
        <f t="shared" si="8"/>
        <v>0</v>
      </c>
      <c r="H50" s="9">
        <f t="shared" si="8"/>
        <v>0</v>
      </c>
      <c r="I50" s="9">
        <f t="shared" si="7"/>
        <v>1022014.11</v>
      </c>
      <c r="J50" s="1"/>
    </row>
    <row r="51" spans="1:10" ht="9.75" customHeight="1">
      <c r="A51" s="2"/>
      <c r="B51" s="2"/>
      <c r="C51" s="2"/>
      <c r="D51" s="2"/>
      <c r="E51" s="2"/>
      <c r="F51" s="2"/>
      <c r="G51" s="2"/>
      <c r="H51" s="2"/>
      <c r="I51" s="2"/>
      <c r="J51" s="1"/>
    </row>
    <row r="52" spans="1:10" ht="9.75" customHeight="1">
      <c r="A52" s="7" t="s">
        <v>60</v>
      </c>
      <c r="B52" s="8" t="s">
        <v>61</v>
      </c>
      <c r="C52" s="2"/>
      <c r="D52" s="2"/>
      <c r="E52" s="2"/>
      <c r="F52" s="2"/>
      <c r="G52" s="2"/>
      <c r="H52" s="2"/>
      <c r="I52" s="2"/>
      <c r="J52" s="1"/>
    </row>
    <row r="53" spans="1:10" ht="9.75" customHeight="1">
      <c r="A53" s="7" t="s">
        <v>53</v>
      </c>
      <c r="B53" s="8" t="s">
        <v>32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f aca="true" t="shared" si="9" ref="I53:I59">C53+D53+E53+F53+G53+H53</f>
        <v>0</v>
      </c>
      <c r="J53" s="1"/>
    </row>
    <row r="54" spans="1:10" ht="9.75" customHeight="1">
      <c r="A54" s="7" t="s">
        <v>54</v>
      </c>
      <c r="B54" s="8" t="s">
        <v>34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f t="shared" si="9"/>
        <v>0</v>
      </c>
      <c r="J54" s="1"/>
    </row>
    <row r="55" spans="1:10" ht="9.75" customHeight="1">
      <c r="A55" s="7" t="s">
        <v>55</v>
      </c>
      <c r="B55" s="8" t="s">
        <v>36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8661</v>
      </c>
      <c r="I55" s="9">
        <f t="shared" si="9"/>
        <v>8661</v>
      </c>
      <c r="J55" s="1"/>
    </row>
    <row r="56" spans="1:10" ht="9.75" customHeight="1">
      <c r="A56" s="7" t="s">
        <v>56</v>
      </c>
      <c r="B56" s="8" t="s">
        <v>38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f t="shared" si="9"/>
        <v>0</v>
      </c>
      <c r="J56" s="1"/>
    </row>
    <row r="57" spans="1:10" ht="9.75" customHeight="1">
      <c r="A57" s="7" t="s">
        <v>57</v>
      </c>
      <c r="B57" s="8" t="s">
        <v>40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f t="shared" si="9"/>
        <v>0</v>
      </c>
      <c r="J57" s="1"/>
    </row>
    <row r="58" spans="1:10" ht="9.75" customHeight="1">
      <c r="A58" s="7" t="s">
        <v>58</v>
      </c>
      <c r="B58" s="8" t="s">
        <v>42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f t="shared" si="9"/>
        <v>0</v>
      </c>
      <c r="J58" s="1"/>
    </row>
    <row r="59" spans="1:10" ht="9.75" customHeight="1">
      <c r="A59" s="7" t="s">
        <v>62</v>
      </c>
      <c r="B59" s="2"/>
      <c r="C59" s="9">
        <f aca="true" t="shared" si="10" ref="C59:H59">+SUM(C53:C58)</f>
        <v>0</v>
      </c>
      <c r="D59" s="9">
        <f t="shared" si="10"/>
        <v>0</v>
      </c>
      <c r="E59" s="9">
        <f t="shared" si="10"/>
        <v>0</v>
      </c>
      <c r="F59" s="9">
        <f t="shared" si="10"/>
        <v>0</v>
      </c>
      <c r="G59" s="9">
        <f t="shared" si="10"/>
        <v>0</v>
      </c>
      <c r="H59" s="9">
        <f t="shared" si="10"/>
        <v>8661</v>
      </c>
      <c r="I59" s="9">
        <f t="shared" si="9"/>
        <v>8661</v>
      </c>
      <c r="J59" s="1"/>
    </row>
    <row r="60" spans="1:10" ht="9.75" customHeight="1">
      <c r="A60" s="2"/>
      <c r="B60" s="2"/>
      <c r="C60" s="2"/>
      <c r="D60" s="2"/>
      <c r="E60" s="2"/>
      <c r="F60" s="2"/>
      <c r="G60" s="2"/>
      <c r="H60" s="2"/>
      <c r="I60" s="2"/>
      <c r="J60" s="1"/>
    </row>
    <row r="61" spans="1:10" ht="9.75" customHeight="1">
      <c r="A61" s="7" t="s">
        <v>63</v>
      </c>
      <c r="B61" s="8" t="s">
        <v>64</v>
      </c>
      <c r="C61" s="2"/>
      <c r="D61" s="2"/>
      <c r="E61" s="2"/>
      <c r="F61" s="2"/>
      <c r="G61" s="2"/>
      <c r="H61" s="2"/>
      <c r="I61" s="2"/>
      <c r="J61" s="1"/>
    </row>
    <row r="62" spans="1:10" ht="9.75" customHeight="1">
      <c r="A62" s="7" t="s">
        <v>65</v>
      </c>
      <c r="B62" s="8" t="s">
        <v>32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f aca="true" t="shared" si="11" ref="I62:I68">C62+D62+E62+F62+G62+H62</f>
        <v>0</v>
      </c>
      <c r="J62" s="1"/>
    </row>
    <row r="63" spans="1:10" ht="9.75" customHeight="1">
      <c r="A63" s="7" t="s">
        <v>54</v>
      </c>
      <c r="B63" s="8" t="s">
        <v>34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f t="shared" si="11"/>
        <v>0</v>
      </c>
      <c r="J63" s="1"/>
    </row>
    <row r="64" spans="1:10" ht="9.75" customHeight="1">
      <c r="A64" s="7" t="s">
        <v>55</v>
      </c>
      <c r="B64" s="8" t="s">
        <v>36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f t="shared" si="11"/>
        <v>0</v>
      </c>
      <c r="J64" s="1"/>
    </row>
    <row r="65" spans="1:10" ht="9.75" customHeight="1">
      <c r="A65" s="7" t="s">
        <v>56</v>
      </c>
      <c r="B65" s="8" t="s">
        <v>38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f t="shared" si="11"/>
        <v>0</v>
      </c>
      <c r="J65" s="1"/>
    </row>
    <row r="66" spans="1:10" ht="9.75" customHeight="1">
      <c r="A66" s="7" t="s">
        <v>57</v>
      </c>
      <c r="B66" s="8" t="s">
        <v>40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f t="shared" si="11"/>
        <v>0</v>
      </c>
      <c r="J66" s="1"/>
    </row>
    <row r="67" spans="1:10" ht="9.75" customHeight="1">
      <c r="A67" s="7" t="s">
        <v>58</v>
      </c>
      <c r="B67" s="8" t="s">
        <v>42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f t="shared" si="11"/>
        <v>0</v>
      </c>
      <c r="J67" s="1"/>
    </row>
    <row r="68" spans="1:10" ht="9.75" customHeight="1">
      <c r="A68" s="7" t="s">
        <v>66</v>
      </c>
      <c r="B68" s="2"/>
      <c r="C68" s="9">
        <f aca="true" t="shared" si="12" ref="C68:H68">+SUM(C62:C67)</f>
        <v>0</v>
      </c>
      <c r="D68" s="9">
        <f t="shared" si="12"/>
        <v>0</v>
      </c>
      <c r="E68" s="9">
        <f t="shared" si="12"/>
        <v>0</v>
      </c>
      <c r="F68" s="9">
        <f t="shared" si="12"/>
        <v>0</v>
      </c>
      <c r="G68" s="9">
        <f t="shared" si="12"/>
        <v>0</v>
      </c>
      <c r="H68" s="9">
        <f t="shared" si="12"/>
        <v>0</v>
      </c>
      <c r="I68" s="9">
        <f t="shared" si="11"/>
        <v>0</v>
      </c>
      <c r="J68" s="1"/>
    </row>
    <row r="69" spans="1:10" ht="9.75" customHeight="1">
      <c r="A69" s="2"/>
      <c r="B69" s="2"/>
      <c r="C69" s="2"/>
      <c r="D69" s="2"/>
      <c r="E69" s="2"/>
      <c r="F69" s="2"/>
      <c r="G69" s="2"/>
      <c r="H69" s="2"/>
      <c r="I69" s="2"/>
      <c r="J69" s="1"/>
    </row>
    <row r="70" spans="1:10" ht="9.75" customHeight="1">
      <c r="A70" s="7" t="s">
        <v>67</v>
      </c>
      <c r="B70" s="8" t="s">
        <v>25</v>
      </c>
      <c r="C70" s="2"/>
      <c r="D70" s="2"/>
      <c r="E70" s="2"/>
      <c r="F70" s="2"/>
      <c r="G70" s="2"/>
      <c r="H70" s="2"/>
      <c r="I70" s="2"/>
      <c r="J70" s="1"/>
    </row>
    <row r="71" spans="1:10" ht="9.75" customHeight="1">
      <c r="A71" s="7" t="s">
        <v>68</v>
      </c>
      <c r="B71" s="8" t="s">
        <v>69</v>
      </c>
      <c r="C71" s="9">
        <v>0</v>
      </c>
      <c r="D71" s="9">
        <v>150462.86</v>
      </c>
      <c r="E71" s="9">
        <v>0</v>
      </c>
      <c r="F71" s="9">
        <v>0</v>
      </c>
      <c r="G71" s="9">
        <v>207202.18</v>
      </c>
      <c r="H71" s="9">
        <v>0</v>
      </c>
      <c r="I71" s="9">
        <f>C71+D71+E71+F71+G71+H71</f>
        <v>357665.04</v>
      </c>
      <c r="J71" s="1"/>
    </row>
    <row r="72" spans="1:10" ht="9.75" customHeight="1">
      <c r="A72" s="7" t="s">
        <v>70</v>
      </c>
      <c r="B72" s="8" t="s">
        <v>71</v>
      </c>
      <c r="C72" s="9">
        <v>0</v>
      </c>
      <c r="D72" s="9">
        <v>16467.69</v>
      </c>
      <c r="E72" s="9">
        <v>0</v>
      </c>
      <c r="F72" s="9">
        <v>0</v>
      </c>
      <c r="G72" s="9">
        <v>193975.97</v>
      </c>
      <c r="H72" s="9">
        <v>0</v>
      </c>
      <c r="I72" s="9">
        <f>C72+D72+E72+F72+G72+H72</f>
        <v>210443.66</v>
      </c>
      <c r="J72" s="1"/>
    </row>
    <row r="73" spans="1:10" ht="9.75" customHeight="1">
      <c r="A73" s="7" t="s">
        <v>58</v>
      </c>
      <c r="B73" s="8" t="s">
        <v>72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f>C73+D73+E73+F73+G73+H73</f>
        <v>0</v>
      </c>
      <c r="J73" s="1"/>
    </row>
    <row r="74" spans="1:10" ht="9.75" customHeight="1">
      <c r="A74" s="7" t="s">
        <v>73</v>
      </c>
      <c r="B74" s="2"/>
      <c r="C74" s="9">
        <f aca="true" t="shared" si="13" ref="C74:H74">+SUM(C71:C73)</f>
        <v>0</v>
      </c>
      <c r="D74" s="9">
        <f t="shared" si="13"/>
        <v>166930.55</v>
      </c>
      <c r="E74" s="9">
        <f t="shared" si="13"/>
        <v>0</v>
      </c>
      <c r="F74" s="9">
        <f t="shared" si="13"/>
        <v>0</v>
      </c>
      <c r="G74" s="9">
        <f t="shared" si="13"/>
        <v>401178.15</v>
      </c>
      <c r="H74" s="9">
        <f t="shared" si="13"/>
        <v>0</v>
      </c>
      <c r="I74" s="9">
        <f>C74+D74+E74+F74+G74+H74</f>
        <v>568108.7</v>
      </c>
      <c r="J74" s="1"/>
    </row>
    <row r="75" spans="1:10" ht="15">
      <c r="A75" s="2"/>
      <c r="B75" s="2"/>
      <c r="C75" s="3" t="s">
        <v>74</v>
      </c>
      <c r="D75" s="3"/>
      <c r="E75" s="3"/>
      <c r="F75" s="3"/>
      <c r="G75" s="3"/>
      <c r="H75" s="3"/>
      <c r="I75" s="2"/>
      <c r="J75" s="1"/>
    </row>
    <row r="76" spans="1:10" ht="15">
      <c r="A76" s="4" t="s">
        <v>1</v>
      </c>
      <c r="B76" s="2"/>
      <c r="C76" s="5" t="s">
        <v>2</v>
      </c>
      <c r="D76" s="5"/>
      <c r="E76" s="5"/>
      <c r="F76" s="5"/>
      <c r="G76" s="5"/>
      <c r="H76" s="2"/>
      <c r="I76" s="6" t="s">
        <v>3</v>
      </c>
      <c r="J76" s="1"/>
    </row>
    <row r="77" spans="1:10" ht="15">
      <c r="A77" s="4" t="s">
        <v>4</v>
      </c>
      <c r="B77" s="4" t="s">
        <v>5</v>
      </c>
      <c r="C77" s="6" t="s">
        <v>6</v>
      </c>
      <c r="D77" s="6" t="s">
        <v>7</v>
      </c>
      <c r="E77" s="6" t="s">
        <v>8</v>
      </c>
      <c r="F77" s="6" t="s">
        <v>9</v>
      </c>
      <c r="G77" s="6" t="s">
        <v>10</v>
      </c>
      <c r="H77" s="6" t="s">
        <v>11</v>
      </c>
      <c r="I77" s="6" t="s">
        <v>12</v>
      </c>
      <c r="J77" s="1"/>
    </row>
    <row r="78" spans="1:10" ht="15">
      <c r="A78" s="4" t="s">
        <v>13</v>
      </c>
      <c r="B78" s="4" t="s">
        <v>14</v>
      </c>
      <c r="C78" s="6" t="s">
        <v>15</v>
      </c>
      <c r="D78" s="6" t="s">
        <v>15</v>
      </c>
      <c r="E78" s="6" t="s">
        <v>15</v>
      </c>
      <c r="F78" s="6" t="s">
        <v>15</v>
      </c>
      <c r="G78" s="6" t="s">
        <v>15</v>
      </c>
      <c r="H78" s="6" t="s">
        <v>15</v>
      </c>
      <c r="I78" s="6" t="s">
        <v>15</v>
      </c>
      <c r="J78" s="1"/>
    </row>
    <row r="79" spans="1:10" ht="9.75" customHeight="1">
      <c r="A79" s="7" t="s">
        <v>75</v>
      </c>
      <c r="B79" s="8" t="s">
        <v>76</v>
      </c>
      <c r="C79" s="2"/>
      <c r="D79" s="2"/>
      <c r="E79" s="2"/>
      <c r="F79" s="2"/>
      <c r="G79" s="2"/>
      <c r="H79" s="2"/>
      <c r="I79" s="2"/>
      <c r="J79" s="1"/>
    </row>
    <row r="80" spans="1:10" ht="9.75" customHeight="1">
      <c r="A80" s="7" t="s">
        <v>31</v>
      </c>
      <c r="B80" s="8" t="s">
        <v>32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f aca="true" t="shared" si="14" ref="I80:I87">C80+D80+E80+F80+G80+H80</f>
        <v>0</v>
      </c>
      <c r="J80" s="1"/>
    </row>
    <row r="81" spans="1:10" ht="9.75" customHeight="1">
      <c r="A81" s="7" t="s">
        <v>33</v>
      </c>
      <c r="B81" s="8" t="s">
        <v>34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f t="shared" si="14"/>
        <v>0</v>
      </c>
      <c r="J81" s="1"/>
    </row>
    <row r="82" spans="1:10" ht="9.75" customHeight="1">
      <c r="A82" s="7" t="s">
        <v>35</v>
      </c>
      <c r="B82" s="8" t="s">
        <v>36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f t="shared" si="14"/>
        <v>0</v>
      </c>
      <c r="J82" s="1"/>
    </row>
    <row r="83" spans="1:10" ht="9.75" customHeight="1">
      <c r="A83" s="7" t="s">
        <v>37</v>
      </c>
      <c r="B83" s="8" t="s">
        <v>38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f t="shared" si="14"/>
        <v>0</v>
      </c>
      <c r="J83" s="1"/>
    </row>
    <row r="84" spans="1:10" ht="9.75" customHeight="1">
      <c r="A84" s="7" t="s">
        <v>39</v>
      </c>
      <c r="B84" s="8" t="s">
        <v>40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f t="shared" si="14"/>
        <v>0</v>
      </c>
      <c r="J84" s="1"/>
    </row>
    <row r="85" spans="1:10" ht="9.75" customHeight="1">
      <c r="A85" s="7" t="s">
        <v>41</v>
      </c>
      <c r="B85" s="8" t="s">
        <v>42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f t="shared" si="14"/>
        <v>0</v>
      </c>
      <c r="J85" s="1"/>
    </row>
    <row r="86" spans="1:10" ht="9.75" customHeight="1">
      <c r="A86" s="7" t="s">
        <v>77</v>
      </c>
      <c r="B86" s="2"/>
      <c r="C86" s="9">
        <f aca="true" t="shared" si="15" ref="C86:H86">+SUM(C80:C85)</f>
        <v>0</v>
      </c>
      <c r="D86" s="9">
        <f t="shared" si="15"/>
        <v>0</v>
      </c>
      <c r="E86" s="9">
        <f t="shared" si="15"/>
        <v>0</v>
      </c>
      <c r="F86" s="9">
        <f t="shared" si="15"/>
        <v>0</v>
      </c>
      <c r="G86" s="9">
        <f t="shared" si="15"/>
        <v>0</v>
      </c>
      <c r="H86" s="9">
        <f t="shared" si="15"/>
        <v>0</v>
      </c>
      <c r="I86" s="9">
        <f t="shared" si="14"/>
        <v>0</v>
      </c>
      <c r="J86" s="1"/>
    </row>
    <row r="87" spans="1:10" ht="9.75" customHeight="1">
      <c r="A87" s="7" t="s">
        <v>78</v>
      </c>
      <c r="B87" s="8" t="s">
        <v>28</v>
      </c>
      <c r="C87" s="9">
        <f aca="true" t="shared" si="16" ref="C87:H87">+C20+C29+C38+C50+C59+C68+C74+C86</f>
        <v>0</v>
      </c>
      <c r="D87" s="9">
        <f t="shared" si="16"/>
        <v>169430.55</v>
      </c>
      <c r="E87" s="9">
        <f t="shared" si="16"/>
        <v>0</v>
      </c>
      <c r="F87" s="9">
        <f t="shared" si="16"/>
        <v>1022014.11</v>
      </c>
      <c r="G87" s="9">
        <f t="shared" si="16"/>
        <v>401178.15</v>
      </c>
      <c r="H87" s="9">
        <f t="shared" si="16"/>
        <v>8661</v>
      </c>
      <c r="I87" s="9">
        <f t="shared" si="14"/>
        <v>1601283.81</v>
      </c>
      <c r="J87" s="1"/>
    </row>
    <row r="88" spans="1:10" ht="9.75" customHeight="1">
      <c r="A88" s="2"/>
      <c r="B88" s="2"/>
      <c r="C88" s="2"/>
      <c r="D88" s="2"/>
      <c r="E88" s="2"/>
      <c r="F88" s="2"/>
      <c r="G88" s="2"/>
      <c r="H88" s="2"/>
      <c r="I88" s="2"/>
      <c r="J88" s="1"/>
    </row>
    <row r="89" spans="1:10" ht="9.75" customHeight="1">
      <c r="A89" s="7" t="s">
        <v>79</v>
      </c>
      <c r="B89" s="2"/>
      <c r="C89" s="2"/>
      <c r="D89" s="2"/>
      <c r="E89" s="2"/>
      <c r="F89" s="2"/>
      <c r="G89" s="2"/>
      <c r="H89" s="2"/>
      <c r="I89" s="2"/>
      <c r="J89" s="1"/>
    </row>
    <row r="90" spans="1:10" ht="9.75" customHeight="1">
      <c r="A90" s="7" t="s">
        <v>80</v>
      </c>
      <c r="B90" s="8" t="s">
        <v>81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f>C90+D90+E90+F90+G90+H90</f>
        <v>0</v>
      </c>
      <c r="J90" s="1"/>
    </row>
    <row r="91" spans="1:10" ht="9.75" customHeight="1">
      <c r="A91" s="7" t="s">
        <v>82</v>
      </c>
      <c r="B91" s="8" t="s">
        <v>83</v>
      </c>
      <c r="C91" s="9">
        <v>0</v>
      </c>
      <c r="D91" s="9">
        <v>0</v>
      </c>
      <c r="E91" s="9">
        <v>0</v>
      </c>
      <c r="F91" s="9">
        <v>1022014.11</v>
      </c>
      <c r="G91" s="9">
        <v>3041644</v>
      </c>
      <c r="H91" s="9">
        <v>0</v>
      </c>
      <c r="I91" s="9">
        <f>C91+D91+E91+F91+G91+H91</f>
        <v>4063658.11</v>
      </c>
      <c r="J91" s="1"/>
    </row>
    <row r="92" spans="1:10" ht="9.75" customHeight="1">
      <c r="A92" s="2"/>
      <c r="B92" s="8" t="s">
        <v>84</v>
      </c>
      <c r="C92" s="2"/>
      <c r="D92" s="2"/>
      <c r="E92" s="2"/>
      <c r="F92" s="2"/>
      <c r="G92" s="2"/>
      <c r="H92" s="2"/>
      <c r="I92" s="2"/>
      <c r="J92" s="1"/>
    </row>
    <row r="93" spans="1:10" ht="9.75" customHeight="1">
      <c r="A93" s="7" t="s">
        <v>85</v>
      </c>
      <c r="B93" s="8" t="s">
        <v>86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f>C93+D93+E93+F93+G93+H93</f>
        <v>0</v>
      </c>
      <c r="J93" s="1"/>
    </row>
    <row r="94" spans="1:10" ht="9.75" customHeight="1">
      <c r="A94" s="2"/>
      <c r="B94" s="8" t="s">
        <v>87</v>
      </c>
      <c r="C94" s="2"/>
      <c r="D94" s="2"/>
      <c r="E94" s="2"/>
      <c r="F94" s="2"/>
      <c r="G94" s="2"/>
      <c r="H94" s="2"/>
      <c r="I94" s="2"/>
      <c r="J94" s="1"/>
    </row>
    <row r="95" spans="1:10" ht="9.75" customHeight="1">
      <c r="A95" s="7" t="s">
        <v>88</v>
      </c>
      <c r="B95" s="8" t="s">
        <v>89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f>C95+D95+E95+F95+G95+H95</f>
        <v>0</v>
      </c>
      <c r="J95" s="1"/>
    </row>
    <row r="96" spans="1:10" ht="9.75" customHeight="1">
      <c r="A96" s="7" t="s">
        <v>90</v>
      </c>
      <c r="B96" s="7" t="s">
        <v>91</v>
      </c>
      <c r="C96" s="9">
        <f aca="true" t="shared" si="17" ref="C96:H96">+SUM(C90:C91)-SUM(C93:C95)</f>
        <v>0</v>
      </c>
      <c r="D96" s="9">
        <f t="shared" si="17"/>
        <v>0</v>
      </c>
      <c r="E96" s="9">
        <f t="shared" si="17"/>
        <v>0</v>
      </c>
      <c r="F96" s="9">
        <f t="shared" si="17"/>
        <v>1022014.11</v>
      </c>
      <c r="G96" s="9">
        <f t="shared" si="17"/>
        <v>3041644</v>
      </c>
      <c r="H96" s="9">
        <f t="shared" si="17"/>
        <v>0</v>
      </c>
      <c r="I96" s="9">
        <f>C96+D96+E96+F96+G96+H96</f>
        <v>4063658.11</v>
      </c>
      <c r="J96" s="1"/>
    </row>
    <row r="97" spans="1:10" ht="9.75" customHeight="1">
      <c r="A97" s="2"/>
      <c r="B97" s="2"/>
      <c r="C97" s="2"/>
      <c r="D97" s="2"/>
      <c r="E97" s="2"/>
      <c r="F97" s="2"/>
      <c r="G97" s="2"/>
      <c r="H97" s="2"/>
      <c r="I97" s="2"/>
      <c r="J97" s="1"/>
    </row>
    <row r="98" spans="1:10" ht="9.75" customHeight="1">
      <c r="A98" s="7" t="s">
        <v>92</v>
      </c>
      <c r="B98" s="2"/>
      <c r="C98" s="2"/>
      <c r="D98" s="2"/>
      <c r="E98" s="2"/>
      <c r="F98" s="2"/>
      <c r="G98" s="2"/>
      <c r="H98" s="2"/>
      <c r="I98" s="2"/>
      <c r="J98" s="1"/>
    </row>
    <row r="99" spans="1:10" ht="9.75" customHeight="1">
      <c r="A99" s="7" t="s">
        <v>93</v>
      </c>
      <c r="B99" s="8" t="s">
        <v>94</v>
      </c>
      <c r="C99" s="9">
        <f aca="true" t="shared" si="18" ref="C99:H99">+C96</f>
        <v>0</v>
      </c>
      <c r="D99" s="9">
        <f t="shared" si="18"/>
        <v>0</v>
      </c>
      <c r="E99" s="9">
        <f t="shared" si="18"/>
        <v>0</v>
      </c>
      <c r="F99" s="9">
        <f t="shared" si="18"/>
        <v>1022014.11</v>
      </c>
      <c r="G99" s="9">
        <f t="shared" si="18"/>
        <v>3041644</v>
      </c>
      <c r="H99" s="9">
        <f t="shared" si="18"/>
        <v>0</v>
      </c>
      <c r="I99" s="9">
        <f>C99+D99+E99+F99+G99+H99</f>
        <v>4063658.11</v>
      </c>
      <c r="J99" s="1"/>
    </row>
    <row r="100" spans="1:10" ht="9.75" customHeight="1">
      <c r="A100" s="2"/>
      <c r="B100" s="2"/>
      <c r="C100" s="2"/>
      <c r="D100" s="2"/>
      <c r="E100" s="2"/>
      <c r="F100" s="2"/>
      <c r="G100" s="2"/>
      <c r="H100" s="2"/>
      <c r="I100" s="2"/>
      <c r="J100" s="1"/>
    </row>
    <row r="101" spans="1:10" ht="9.75" customHeight="1">
      <c r="A101" s="7" t="s">
        <v>95</v>
      </c>
      <c r="B101" s="2"/>
      <c r="C101" s="2"/>
      <c r="D101" s="2"/>
      <c r="E101" s="2"/>
      <c r="F101" s="2"/>
      <c r="G101" s="2"/>
      <c r="H101" s="2"/>
      <c r="I101" s="2"/>
      <c r="J101" s="1"/>
    </row>
    <row r="102" spans="1:10" ht="9.75" customHeight="1">
      <c r="A102" s="7" t="s">
        <v>96</v>
      </c>
      <c r="B102" s="8" t="s">
        <v>94</v>
      </c>
      <c r="C102" s="9">
        <f aca="true" t="shared" si="19" ref="C102:H102">+C10-C87+C96</f>
        <v>0</v>
      </c>
      <c r="D102" s="9">
        <f t="shared" si="19"/>
        <v>234052.12</v>
      </c>
      <c r="E102" s="9">
        <f t="shared" si="19"/>
        <v>2630</v>
      </c>
      <c r="F102" s="9">
        <f t="shared" si="19"/>
        <v>0</v>
      </c>
      <c r="G102" s="9">
        <f t="shared" si="19"/>
        <v>3041644</v>
      </c>
      <c r="H102" s="9">
        <f t="shared" si="19"/>
        <v>0</v>
      </c>
      <c r="I102" s="9">
        <f>C102+D102+E102+F102+G102+H102</f>
        <v>3278326.12</v>
      </c>
      <c r="J102" s="1"/>
    </row>
    <row r="103" spans="1:10" ht="9.75" customHeight="1">
      <c r="A103" s="2"/>
      <c r="B103" s="2"/>
      <c r="C103" s="2"/>
      <c r="D103" s="2"/>
      <c r="E103" s="2"/>
      <c r="F103" s="2"/>
      <c r="G103" s="2"/>
      <c r="H103" s="2"/>
      <c r="I103" s="2"/>
      <c r="J103" s="1"/>
    </row>
    <row r="104" spans="1:10" ht="9.75" customHeight="1">
      <c r="A104" s="7" t="s">
        <v>97</v>
      </c>
      <c r="B104" s="8" t="s">
        <v>98</v>
      </c>
      <c r="C104" s="9">
        <v>50805.53</v>
      </c>
      <c r="D104" s="9">
        <v>312172.03</v>
      </c>
      <c r="E104" s="9">
        <v>38949</v>
      </c>
      <c r="F104" s="9">
        <v>0</v>
      </c>
      <c r="G104" s="9">
        <v>0</v>
      </c>
      <c r="H104" s="9">
        <v>0</v>
      </c>
      <c r="I104" s="9">
        <f>C104+D104+E104+F104+G104+H104</f>
        <v>401926.56000000006</v>
      </c>
      <c r="J104" s="1"/>
    </row>
    <row r="105" spans="1:10" ht="9.75" customHeight="1">
      <c r="A105" s="7" t="s">
        <v>99</v>
      </c>
      <c r="B105" s="8" t="s">
        <v>94</v>
      </c>
      <c r="C105" s="9">
        <f aca="true" t="shared" si="20" ref="C105:H105">+C102+C104</f>
        <v>50805.53</v>
      </c>
      <c r="D105" s="9">
        <f t="shared" si="20"/>
        <v>546224.15</v>
      </c>
      <c r="E105" s="9">
        <f t="shared" si="20"/>
        <v>41579</v>
      </c>
      <c r="F105" s="9">
        <f t="shared" si="20"/>
        <v>0</v>
      </c>
      <c r="G105" s="9">
        <f t="shared" si="20"/>
        <v>3041644</v>
      </c>
      <c r="H105" s="9">
        <f t="shared" si="20"/>
        <v>0</v>
      </c>
      <c r="I105" s="9">
        <f>C105+D105+E105+F105+G105+H105</f>
        <v>3680252.68</v>
      </c>
      <c r="J105" s="1"/>
    </row>
  </sheetData>
  <sheetProtection sheet="1" objects="1" scenarios="1"/>
  <mergeCells count="6">
    <mergeCell ref="C1:H1"/>
    <mergeCell ref="C2:G2"/>
    <mergeCell ref="C39:H39"/>
    <mergeCell ref="C40:G40"/>
    <mergeCell ref="C75:H75"/>
    <mergeCell ref="C76:G76"/>
  </mergeCells>
  <printOptions/>
  <pageMargins left="0" right="0" top="1.25" bottom="0" header="0.2" footer="0.5"/>
  <pageSetup horizontalDpi="600" verticalDpi="600" orientation="landscape" scale="67" r:id="rId1"/>
  <headerFooter>
    <oddHeader>&amp;CBESSEMER CITY BOARD OF EDUCATION
FUNDING AND EXPENDITURE REPORT FOR ACCOUNTABILITY
GOVERNMENTAL - CAPITAL PROJECTS FUND TYPE BY FUND SOURCE
FOR THE FISCAL YEAR ENDED SEPTEMBER 30, 2018</oddHeader>
  </headerFooter>
  <rowBreaks count="2" manualBreakCount="2">
    <brk id="38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lwright</dc:creator>
  <cp:keywords/>
  <dc:description/>
  <cp:lastModifiedBy>lwright</cp:lastModifiedBy>
  <dcterms:created xsi:type="dcterms:W3CDTF">2018-12-21T15:03:08Z</dcterms:created>
  <dcterms:modified xsi:type="dcterms:W3CDTF">2018-12-21T15:04:19Z</dcterms:modified>
  <cp:category/>
  <cp:version/>
  <cp:contentType/>
  <cp:contentStatus/>
</cp:coreProperties>
</file>