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370" windowHeight="105" activeTab="0"/>
  </bookViews>
  <sheets>
    <sheet name="Sheet 1" sheetId="1" r:id="rId1"/>
  </sheets>
  <definedNames>
    <definedName name="_xlnm.Print_Titles" localSheetId="0">'Sheet 1'!$A:$A</definedName>
  </definedNames>
  <calcPr fullCalcOnLoad="1"/>
</workbook>
</file>

<file path=xl/sharedStrings.xml><?xml version="1.0" encoding="utf-8"?>
<sst xmlns="http://schemas.openxmlformats.org/spreadsheetml/2006/main" count="52" uniqueCount="47">
  <si>
    <t>EXIBIT F-II-A</t>
  </si>
  <si>
    <t>GOVERNMENTAL</t>
  </si>
  <si>
    <t>FIDUCIARY</t>
  </si>
  <si>
    <t>FUND TYPES</t>
  </si>
  <si>
    <t xml:space="preserve">SPECIAL </t>
  </si>
  <si>
    <t xml:space="preserve">DEBT </t>
  </si>
  <si>
    <t xml:space="preserve">CAPITAL </t>
  </si>
  <si>
    <t xml:space="preserve">EXPENDABLE </t>
  </si>
  <si>
    <t>TOTAL</t>
  </si>
  <si>
    <t>DESCRIPTION</t>
  </si>
  <si>
    <t>GENERAL</t>
  </si>
  <si>
    <t>REVENUE</t>
  </si>
  <si>
    <t>SERVICE</t>
  </si>
  <si>
    <t>PROJECTS</t>
  </si>
  <si>
    <t>TRUST</t>
  </si>
  <si>
    <t>(Memo Only)</t>
  </si>
  <si>
    <t>----------------------------------------</t>
  </si>
  <si>
    <t>--------------</t>
  </si>
  <si>
    <t>REVENUES</t>
  </si>
  <si>
    <t xml:space="preserve">    STATE REVENUES</t>
  </si>
  <si>
    <t xml:space="preserve">    FEDERAL REVENUES</t>
  </si>
  <si>
    <t xml:space="preserve">    LOCAL REVENUES</t>
  </si>
  <si>
    <t xml:space="preserve">    OTHER REVENUES</t>
  </si>
  <si>
    <t>TOTAL REVENUES</t>
  </si>
  <si>
    <t>EXPENDITURES:</t>
  </si>
  <si>
    <t xml:space="preserve">    INSTRUCTIONAL SERVICES</t>
  </si>
  <si>
    <t xml:space="preserve">    INSTRUCTIONAL SUPPORT SERVICES</t>
  </si>
  <si>
    <t xml:space="preserve">    OPERATIONS &amp; MAINTENANCE</t>
  </si>
  <si>
    <t xml:space="preserve">    AUXILIARY SERVICES</t>
  </si>
  <si>
    <t xml:space="preserve">    GENERAL ADMINISTRATIVE SERVICES</t>
  </si>
  <si>
    <t xml:space="preserve">    CAPITAL OUTLAY</t>
  </si>
  <si>
    <t xml:space="preserve">    DEBT SERVICES</t>
  </si>
  <si>
    <t xml:space="preserve">      PRINCIPLE</t>
  </si>
  <si>
    <t xml:space="preserve">      INTEREST</t>
  </si>
  <si>
    <t xml:space="preserve">      OTHER DEBT SERVICES</t>
  </si>
  <si>
    <t xml:space="preserve">    OTHER EXPENDITURES</t>
  </si>
  <si>
    <t>TOTAL EXPENDITURES</t>
  </si>
  <si>
    <t>OTHER FUND SOURCES (USES):</t>
  </si>
  <si>
    <t xml:space="preserve">    TRANSFERS IN</t>
  </si>
  <si>
    <t xml:space="preserve">    OTHER FUND SOURCES</t>
  </si>
  <si>
    <t xml:space="preserve">    TRANSFERS OUT</t>
  </si>
  <si>
    <t xml:space="preserve">    OTHER FUND USES</t>
  </si>
  <si>
    <t>TOTAL OTHER FUND SOURCES (USES)</t>
  </si>
  <si>
    <t>EXCESS REVENUES &amp; OTHER SOURCES</t>
  </si>
  <si>
    <t>OVER(UNDER)EXPENDITURES &amp; OTHER FUND USES</t>
  </si>
  <si>
    <t>BEGINNING FUND BALANCE - OCT 1</t>
  </si>
  <si>
    <t>ENDING FUND BALANC - OCT 31</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</si>
</sst>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4">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8">
    <xf numFmtId="0" fontId="0" fillId="0" borderId="0" xfId="0" applyFont="1" applyAlignment="1">
      <alignment/>
    </xf>
    <xf numFmtId="0" fontId="0" fillId="0" borderId="0" xfId="0" applyAlignment="1">
      <alignment vertical="center"/>
    </xf>
    <xf numFmtId="0" fontId="0" fillId="0" borderId="0" xfId="0" applyAlignment="1" applyProtection="1">
      <alignment vertical="center"/>
      <protection/>
    </xf>
    <xf numFmtId="49" fontId="0" fillId="0" borderId="0" xfId="0" applyNumberFormat="1" applyAlignment="1" applyProtection="1">
      <alignment horizontal="right" vertical="center" wrapText="1"/>
      <protection/>
    </xf>
    <xf numFmtId="49" fontId="0" fillId="0" borderId="0" xfId="0" applyNumberFormat="1" applyAlignment="1" applyProtection="1">
      <alignment horizontal="center" vertical="center" wrapText="1"/>
      <protection/>
    </xf>
    <xf numFmtId="49" fontId="0" fillId="0" borderId="0" xfId="0" applyNumberFormat="1" applyAlignment="1" applyProtection="1">
      <alignment horizontal="center" vertical="center" wrapText="1"/>
      <protection/>
    </xf>
    <xf numFmtId="49" fontId="0" fillId="0" borderId="0" xfId="0" applyNumberFormat="1" applyAlignment="1" applyProtection="1">
      <alignment vertical="center"/>
      <protection/>
    </xf>
    <xf numFmtId="39" fontId="0" fillId="0" borderId="0" xfId="0" applyNumberFormat="1" applyAlignment="1" applyProtection="1">
      <alignment horizontal="right"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8"/>
  <sheetViews>
    <sheetView tabSelected="1" view="pageLayout" workbookViewId="0" topLeftCell="A1">
      <selection activeCell="A1" sqref="A1"/>
    </sheetView>
  </sheetViews>
  <sheetFormatPr defaultColWidth="9.140625" defaultRowHeight="15"/>
  <cols>
    <col min="1" max="1" width="48.7109375" style="0" customWidth="1"/>
    <col min="2" max="7" width="14.7109375" style="0" customWidth="1"/>
  </cols>
  <sheetData>
    <row r="1" spans="1:8" ht="15">
      <c r="A1" s="2"/>
      <c r="B1" s="2"/>
      <c r="C1" s="2"/>
      <c r="D1" s="2"/>
      <c r="E1" s="2"/>
      <c r="F1" s="2"/>
      <c r="G1" s="3" t="s">
        <v>0</v>
      </c>
      <c r="H1" s="1"/>
    </row>
    <row r="2" spans="1:8" ht="15">
      <c r="A2" s="2"/>
      <c r="B2" s="4" t="s">
        <v>1</v>
      </c>
      <c r="C2" s="4"/>
      <c r="D2" s="4"/>
      <c r="E2" s="4"/>
      <c r="F2" s="5" t="s">
        <v>2</v>
      </c>
      <c r="G2" s="2"/>
      <c r="H2" s="1"/>
    </row>
    <row r="3" spans="1:8" ht="15">
      <c r="A3" s="5" t="s">
        <v>3</v>
      </c>
      <c r="B3" s="2"/>
      <c r="C3" s="5" t="s">
        <v>4</v>
      </c>
      <c r="D3" s="5" t="s">
        <v>5</v>
      </c>
      <c r="E3" s="5" t="s">
        <v>6</v>
      </c>
      <c r="F3" s="5" t="s">
        <v>7</v>
      </c>
      <c r="G3" s="5" t="s">
        <v>8</v>
      </c>
      <c r="H3" s="1"/>
    </row>
    <row r="4" spans="1:8" ht="15">
      <c r="A4" s="5" t="s">
        <v>9</v>
      </c>
      <c r="B4" s="5" t="s">
        <v>10</v>
      </c>
      <c r="C4" s="5" t="s">
        <v>11</v>
      </c>
      <c r="D4" s="5" t="s">
        <v>12</v>
      </c>
      <c r="E4" s="5" t="s">
        <v>13</v>
      </c>
      <c r="F4" s="5" t="s">
        <v>14</v>
      </c>
      <c r="G4" s="5" t="s">
        <v>15</v>
      </c>
      <c r="H4" s="1"/>
    </row>
    <row r="5" spans="1:8" ht="15">
      <c r="A5" s="5" t="s">
        <v>16</v>
      </c>
      <c r="B5" s="5" t="s">
        <v>17</v>
      </c>
      <c r="C5" s="5" t="s">
        <v>17</v>
      </c>
      <c r="D5" s="5" t="s">
        <v>17</v>
      </c>
      <c r="E5" s="5" t="s">
        <v>17</v>
      </c>
      <c r="F5" s="5" t="s">
        <v>17</v>
      </c>
      <c r="G5" s="5" t="s">
        <v>17</v>
      </c>
      <c r="H5" s="1"/>
    </row>
    <row r="6" spans="1:8" ht="9.75" customHeight="1">
      <c r="A6" s="6" t="s">
        <v>18</v>
      </c>
      <c r="B6" s="2"/>
      <c r="C6" s="2"/>
      <c r="D6" s="2"/>
      <c r="E6" s="2"/>
      <c r="F6" s="2"/>
      <c r="G6" s="2"/>
      <c r="H6" s="1"/>
    </row>
    <row r="7" spans="1:8" ht="9.75" customHeight="1">
      <c r="A7" s="6" t="s">
        <v>19</v>
      </c>
      <c r="B7" s="7">
        <v>1693218</v>
      </c>
      <c r="C7" s="7">
        <v>0</v>
      </c>
      <c r="D7" s="7">
        <v>0</v>
      </c>
      <c r="E7" s="7">
        <v>22896</v>
      </c>
      <c r="F7" s="7">
        <v>0</v>
      </c>
      <c r="G7" s="7">
        <f>B7+C7+D7+E7+F7</f>
        <v>1716114</v>
      </c>
      <c r="H7" s="1"/>
    </row>
    <row r="8" spans="1:8" ht="9.75" customHeight="1">
      <c r="A8" s="6" t="s">
        <v>20</v>
      </c>
      <c r="B8" s="7">
        <v>11713.25</v>
      </c>
      <c r="C8" s="7">
        <v>808823.07</v>
      </c>
      <c r="D8" s="7">
        <v>0</v>
      </c>
      <c r="E8" s="7">
        <v>0</v>
      </c>
      <c r="F8" s="7">
        <v>0</v>
      </c>
      <c r="G8" s="7">
        <f>B8+C8+D8+E8+F8</f>
        <v>820536.32</v>
      </c>
      <c r="H8" s="1"/>
    </row>
    <row r="9" spans="1:8" ht="9.75" customHeight="1">
      <c r="A9" s="6" t="s">
        <v>21</v>
      </c>
      <c r="B9" s="7">
        <v>189834.49</v>
      </c>
      <c r="C9" s="7">
        <v>141148.8</v>
      </c>
      <c r="D9" s="7">
        <v>4.9</v>
      </c>
      <c r="E9" s="7">
        <v>0</v>
      </c>
      <c r="F9" s="7">
        <v>3715.36</v>
      </c>
      <c r="G9" s="7">
        <f>B9+C9+D9+E9+F9</f>
        <v>334703.55</v>
      </c>
      <c r="H9" s="1"/>
    </row>
    <row r="10" spans="1:8" ht="9.75" customHeight="1">
      <c r="A10" s="6" t="s">
        <v>22</v>
      </c>
      <c r="B10" s="7">
        <v>2950</v>
      </c>
      <c r="C10" s="7">
        <v>0</v>
      </c>
      <c r="D10" s="7">
        <v>0</v>
      </c>
      <c r="E10" s="7">
        <v>0</v>
      </c>
      <c r="F10" s="7">
        <v>0</v>
      </c>
      <c r="G10" s="7">
        <f>B10+C10+D10+E10+F10</f>
        <v>2950</v>
      </c>
      <c r="H10" s="1"/>
    </row>
    <row r="11" spans="1:8" ht="9.75" customHeight="1">
      <c r="A11" s="6" t="s">
        <v>23</v>
      </c>
      <c r="B11" s="7">
        <f>+SUM(B7:B10)</f>
        <v>1897715.74</v>
      </c>
      <c r="C11" s="7">
        <f>+SUM(C7:C10)</f>
        <v>949971.8699999999</v>
      </c>
      <c r="D11" s="7">
        <f>+SUM(D7:D10)</f>
        <v>4.9</v>
      </c>
      <c r="E11" s="7">
        <f>+SUM(E7:E10)</f>
        <v>22896</v>
      </c>
      <c r="F11" s="7">
        <f>+SUM(F7:F10)</f>
        <v>3715.36</v>
      </c>
      <c r="G11" s="7">
        <f>B11+C11+D11+E11+F11</f>
        <v>2874303.8699999996</v>
      </c>
      <c r="H11" s="1"/>
    </row>
    <row r="12" spans="1:8" ht="9.75" customHeight="1">
      <c r="A12" s="2"/>
      <c r="B12" s="2"/>
      <c r="C12" s="2"/>
      <c r="D12" s="2"/>
      <c r="E12" s="2"/>
      <c r="F12" s="2"/>
      <c r="G12" s="2"/>
      <c r="H12" s="1"/>
    </row>
    <row r="13" spans="1:8" ht="9.75" customHeight="1">
      <c r="A13" s="6" t="s">
        <v>24</v>
      </c>
      <c r="B13" s="2"/>
      <c r="C13" s="2"/>
      <c r="D13" s="2"/>
      <c r="E13" s="2"/>
      <c r="F13" s="2"/>
      <c r="G13" s="2"/>
      <c r="H13" s="1"/>
    </row>
    <row r="14" spans="1:8" ht="9.75" customHeight="1">
      <c r="A14" s="6" t="s">
        <v>25</v>
      </c>
      <c r="B14" s="7">
        <v>1530916.69</v>
      </c>
      <c r="C14" s="7">
        <v>120733.61</v>
      </c>
      <c r="D14" s="7">
        <v>0</v>
      </c>
      <c r="E14" s="7">
        <v>0</v>
      </c>
      <c r="F14" s="7">
        <v>656</v>
      </c>
      <c r="G14" s="7">
        <f aca="true" t="shared" si="0" ref="G14:G19">B14+C14+D14+E14+F14</f>
        <v>1652306.3</v>
      </c>
      <c r="H14" s="1"/>
    </row>
    <row r="15" spans="1:8" ht="9.75" customHeight="1">
      <c r="A15" s="6" t="s">
        <v>26</v>
      </c>
      <c r="B15" s="7">
        <v>502900.83</v>
      </c>
      <c r="C15" s="7">
        <v>72151.91</v>
      </c>
      <c r="D15" s="7">
        <v>0</v>
      </c>
      <c r="E15" s="7">
        <v>0</v>
      </c>
      <c r="F15" s="7">
        <v>0</v>
      </c>
      <c r="G15" s="7">
        <f t="shared" si="0"/>
        <v>575052.74</v>
      </c>
      <c r="H15" s="1"/>
    </row>
    <row r="16" spans="1:8" ht="9.75" customHeight="1">
      <c r="A16" s="6" t="s">
        <v>27</v>
      </c>
      <c r="B16" s="7">
        <v>179561.49</v>
      </c>
      <c r="C16" s="7">
        <v>1205</v>
      </c>
      <c r="D16" s="7">
        <v>0</v>
      </c>
      <c r="E16" s="7">
        <v>0</v>
      </c>
      <c r="F16" s="7">
        <v>0</v>
      </c>
      <c r="G16" s="7">
        <f t="shared" si="0"/>
        <v>180766.49</v>
      </c>
      <c r="H16" s="1"/>
    </row>
    <row r="17" spans="1:8" ht="9.75" customHeight="1">
      <c r="A17" s="6" t="s">
        <v>28</v>
      </c>
      <c r="B17" s="7">
        <v>155837.93</v>
      </c>
      <c r="C17" s="7">
        <v>332528.51</v>
      </c>
      <c r="D17" s="7">
        <v>0</v>
      </c>
      <c r="E17" s="7">
        <v>0</v>
      </c>
      <c r="F17" s="7">
        <v>0</v>
      </c>
      <c r="G17" s="7">
        <f t="shared" si="0"/>
        <v>488366.44</v>
      </c>
      <c r="H17" s="1"/>
    </row>
    <row r="18" spans="1:8" ht="9.75" customHeight="1">
      <c r="A18" s="6" t="s">
        <v>29</v>
      </c>
      <c r="B18" s="7">
        <v>265030.58</v>
      </c>
      <c r="C18" s="7">
        <v>23950.04</v>
      </c>
      <c r="D18" s="7">
        <v>0</v>
      </c>
      <c r="E18" s="7">
        <v>0</v>
      </c>
      <c r="F18" s="7">
        <v>0</v>
      </c>
      <c r="G18" s="7">
        <f t="shared" si="0"/>
        <v>288980.62</v>
      </c>
      <c r="H18" s="1"/>
    </row>
    <row r="19" spans="1:8" ht="9.75" customHeight="1">
      <c r="A19" s="6" t="s">
        <v>30</v>
      </c>
      <c r="B19" s="7">
        <v>0</v>
      </c>
      <c r="C19" s="7">
        <v>0</v>
      </c>
      <c r="D19" s="7">
        <v>0</v>
      </c>
      <c r="E19" s="7">
        <v>0</v>
      </c>
      <c r="F19" s="7">
        <v>0</v>
      </c>
      <c r="G19" s="7">
        <f t="shared" si="0"/>
        <v>0</v>
      </c>
      <c r="H19" s="1"/>
    </row>
    <row r="20" spans="1:8" ht="9.75" customHeight="1">
      <c r="A20" s="6" t="s">
        <v>31</v>
      </c>
      <c r="B20" s="2"/>
      <c r="C20" s="2"/>
      <c r="D20" s="2"/>
      <c r="E20" s="2"/>
      <c r="F20" s="2"/>
      <c r="G20" s="2"/>
      <c r="H20" s="1"/>
    </row>
    <row r="21" spans="1:8" ht="9.75" customHeight="1">
      <c r="A21" s="6" t="s">
        <v>32</v>
      </c>
      <c r="B21" s="7">
        <v>0</v>
      </c>
      <c r="C21" s="7">
        <v>0</v>
      </c>
      <c r="D21" s="7">
        <v>0</v>
      </c>
      <c r="E21" s="7">
        <v>13104.4</v>
      </c>
      <c r="F21" s="7">
        <v>0</v>
      </c>
      <c r="G21" s="7">
        <f>B21+C21+D21+E21+F21</f>
        <v>13104.4</v>
      </c>
      <c r="H21" s="1"/>
    </row>
    <row r="22" spans="1:8" ht="9.75" customHeight="1">
      <c r="A22" s="6" t="s">
        <v>33</v>
      </c>
      <c r="B22" s="7">
        <v>0</v>
      </c>
      <c r="C22" s="7">
        <v>0</v>
      </c>
      <c r="D22" s="7">
        <v>0</v>
      </c>
      <c r="E22" s="7">
        <v>1002.01</v>
      </c>
      <c r="F22" s="7">
        <v>0</v>
      </c>
      <c r="G22" s="7">
        <f>B22+C22+D22+E22+F22</f>
        <v>1002.01</v>
      </c>
      <c r="H22" s="1"/>
    </row>
    <row r="23" spans="1:8" ht="9.75" customHeight="1">
      <c r="A23" s="6" t="s">
        <v>34</v>
      </c>
      <c r="B23" s="7">
        <v>0</v>
      </c>
      <c r="C23" s="7">
        <v>0</v>
      </c>
      <c r="D23" s="7">
        <v>0</v>
      </c>
      <c r="E23" s="7">
        <v>0</v>
      </c>
      <c r="F23" s="7">
        <v>0</v>
      </c>
      <c r="G23" s="7">
        <f>B23+C23+D23+E23+F23</f>
        <v>0</v>
      </c>
      <c r="H23" s="1"/>
    </row>
    <row r="24" spans="1:8" ht="9.75" customHeight="1">
      <c r="A24" s="6" t="s">
        <v>35</v>
      </c>
      <c r="B24" s="7">
        <v>35586.19</v>
      </c>
      <c r="C24" s="7">
        <v>31299.63</v>
      </c>
      <c r="D24" s="7">
        <v>0</v>
      </c>
      <c r="E24" s="7">
        <v>0</v>
      </c>
      <c r="F24" s="7">
        <v>0</v>
      </c>
      <c r="G24" s="7">
        <f>B24+C24+D24+E24+F24</f>
        <v>66885.82</v>
      </c>
      <c r="H24" s="1"/>
    </row>
    <row r="25" spans="1:8" ht="9.75" customHeight="1">
      <c r="A25" s="6" t="s">
        <v>36</v>
      </c>
      <c r="B25" s="7">
        <f>+SUM(B14:B24)</f>
        <v>2669833.71</v>
      </c>
      <c r="C25" s="7">
        <f>+SUM(C14:C24)</f>
        <v>581868.7000000001</v>
      </c>
      <c r="D25" s="7">
        <f>+SUM(D14:D24)</f>
        <v>0</v>
      </c>
      <c r="E25" s="7">
        <f>+SUM(E14:E24)</f>
        <v>14106.41</v>
      </c>
      <c r="F25" s="7">
        <f>+SUM(F14:F24)</f>
        <v>656</v>
      </c>
      <c r="G25" s="7">
        <f>B25+C25+D25+E25+F25</f>
        <v>3266464.8200000003</v>
      </c>
      <c r="H25" s="1"/>
    </row>
    <row r="26" spans="1:8" ht="9.75" customHeight="1">
      <c r="A26" s="2"/>
      <c r="B26" s="2"/>
      <c r="C26" s="2"/>
      <c r="D26" s="2"/>
      <c r="E26" s="2"/>
      <c r="F26" s="2"/>
      <c r="G26" s="2"/>
      <c r="H26" s="1"/>
    </row>
    <row r="27" spans="1:8" ht="9.75" customHeight="1">
      <c r="A27" s="6" t="s">
        <v>37</v>
      </c>
      <c r="B27" s="2"/>
      <c r="C27" s="2"/>
      <c r="D27" s="2"/>
      <c r="E27" s="2"/>
      <c r="F27" s="2"/>
      <c r="G27" s="2"/>
      <c r="H27" s="1"/>
    </row>
    <row r="28" spans="1:8" ht="9.75" customHeight="1">
      <c r="A28" s="6" t="s">
        <v>38</v>
      </c>
      <c r="B28" s="7">
        <v>0</v>
      </c>
      <c r="C28" s="7">
        <v>91677.29</v>
      </c>
      <c r="D28" s="7">
        <v>0</v>
      </c>
      <c r="E28" s="7">
        <v>0</v>
      </c>
      <c r="F28" s="7">
        <v>0</v>
      </c>
      <c r="G28" s="7">
        <f>B28+C28+D28+E28+F28</f>
        <v>91677.29</v>
      </c>
      <c r="H28" s="1"/>
    </row>
    <row r="29" spans="1:8" ht="9.75" customHeight="1">
      <c r="A29" s="6" t="s">
        <v>39</v>
      </c>
      <c r="B29" s="7">
        <v>0</v>
      </c>
      <c r="C29" s="7">
        <v>0</v>
      </c>
      <c r="D29" s="7">
        <v>0</v>
      </c>
      <c r="E29" s="7">
        <v>0</v>
      </c>
      <c r="F29" s="7">
        <v>0</v>
      </c>
      <c r="G29" s="7">
        <f>B29+C29+D29+E29+F29</f>
        <v>0</v>
      </c>
      <c r="H29" s="1"/>
    </row>
    <row r="30" spans="1:8" ht="9.75" customHeight="1">
      <c r="A30" s="6" t="s">
        <v>40</v>
      </c>
      <c r="B30" s="7">
        <v>91677.29</v>
      </c>
      <c r="C30" s="7">
        <v>0</v>
      </c>
      <c r="D30" s="7">
        <v>0</v>
      </c>
      <c r="E30" s="7">
        <v>0</v>
      </c>
      <c r="F30" s="7">
        <v>0</v>
      </c>
      <c r="G30" s="7">
        <f>B30+C30+D30+E30+F30</f>
        <v>91677.29</v>
      </c>
      <c r="H30" s="1"/>
    </row>
    <row r="31" spans="1:8" ht="9.75" customHeight="1">
      <c r="A31" s="6" t="s">
        <v>41</v>
      </c>
      <c r="B31" s="7">
        <v>0</v>
      </c>
      <c r="C31" s="7">
        <v>0</v>
      </c>
      <c r="D31" s="7">
        <v>0</v>
      </c>
      <c r="E31" s="7">
        <v>0</v>
      </c>
      <c r="F31" s="7">
        <v>0</v>
      </c>
      <c r="G31" s="7">
        <f>B31+C31+D31+E31+F31</f>
        <v>0</v>
      </c>
      <c r="H31" s="1"/>
    </row>
    <row r="32" spans="1:8" ht="9.75" customHeight="1">
      <c r="A32" s="6" t="s">
        <v>42</v>
      </c>
      <c r="B32" s="7">
        <f>+SUM(B28:B29)-SUM(B30:B31)</f>
        <v>-91677.29</v>
      </c>
      <c r="C32" s="7">
        <f>+SUM(C28:C29)-SUM(C30:C31)</f>
        <v>91677.29</v>
      </c>
      <c r="D32" s="7">
        <f>+SUM(D28:D29)-SUM(D30:D31)</f>
        <v>0</v>
      </c>
      <c r="E32" s="7">
        <f>+SUM(E28:E29)-SUM(E30:E31)</f>
        <v>0</v>
      </c>
      <c r="F32" s="7">
        <f>+SUM(F28:F29)-SUM(F30:F31)</f>
        <v>0</v>
      </c>
      <c r="G32" s="7">
        <f>B32+C32+D32+E32+F32</f>
        <v>0</v>
      </c>
      <c r="H32" s="1"/>
    </row>
    <row r="33" spans="1:8" ht="9.75" customHeight="1">
      <c r="A33" s="2"/>
      <c r="B33" s="2"/>
      <c r="C33" s="2"/>
      <c r="D33" s="2"/>
      <c r="E33" s="2"/>
      <c r="F33" s="2"/>
      <c r="G33" s="2"/>
      <c r="H33" s="1"/>
    </row>
    <row r="34" spans="1:8" ht="9.75" customHeight="1">
      <c r="A34" s="6" t="s">
        <v>43</v>
      </c>
      <c r="B34" s="2"/>
      <c r="C34" s="2"/>
      <c r="D34" s="2"/>
      <c r="E34" s="2"/>
      <c r="F34" s="2"/>
      <c r="G34" s="2"/>
      <c r="H34" s="1"/>
    </row>
    <row r="35" spans="1:8" ht="9.75" customHeight="1">
      <c r="A35" s="6" t="s">
        <v>44</v>
      </c>
      <c r="B35" s="7">
        <f>+B11-B25+B32</f>
        <v>-863795.26</v>
      </c>
      <c r="C35" s="7">
        <f>+C11-C25+C32</f>
        <v>459780.4599999998</v>
      </c>
      <c r="D35" s="7">
        <f>+D11-D25+D32</f>
        <v>4.9</v>
      </c>
      <c r="E35" s="7">
        <f>+E11-E25+E32</f>
        <v>8789.59</v>
      </c>
      <c r="F35" s="7">
        <f>+F11-F25+F32</f>
        <v>3059.36</v>
      </c>
      <c r="G35" s="7">
        <f>B35+C35+D35+E35+F35</f>
        <v>-392160.9500000002</v>
      </c>
      <c r="H35" s="1"/>
    </row>
    <row r="36" spans="1:8" ht="9.75" customHeight="1">
      <c r="A36" s="2"/>
      <c r="B36" s="2"/>
      <c r="C36" s="2"/>
      <c r="D36" s="2"/>
      <c r="E36" s="2"/>
      <c r="F36" s="2"/>
      <c r="G36" s="2"/>
      <c r="H36" s="1"/>
    </row>
    <row r="37" spans="1:8" ht="9.75" customHeight="1">
      <c r="A37" s="6" t="s">
        <v>45</v>
      </c>
      <c r="B37" s="7">
        <v>12639447.49</v>
      </c>
      <c r="C37" s="7">
        <v>2138188.49</v>
      </c>
      <c r="D37" s="7">
        <v>3630.55</v>
      </c>
      <c r="E37" s="7">
        <v>5239362.18</v>
      </c>
      <c r="F37" s="7">
        <v>23160.14</v>
      </c>
      <c r="G37" s="7">
        <f>B37+C37+D37+E37+F37</f>
        <v>20043788.85</v>
      </c>
      <c r="H37" s="1"/>
    </row>
    <row r="38" spans="1:8" ht="9.75" customHeight="1">
      <c r="A38" s="6" t="s">
        <v>46</v>
      </c>
      <c r="B38" s="7">
        <f>+B37+B35</f>
        <v>11775652.23</v>
      </c>
      <c r="C38" s="7">
        <f>+C37+C35</f>
        <v>2597968.95</v>
      </c>
      <c r="D38" s="7">
        <f>+D37+D35</f>
        <v>3635.4500000000003</v>
      </c>
      <c r="E38" s="7">
        <f>+E37+E35</f>
        <v>5248151.77</v>
      </c>
      <c r="F38" s="7">
        <f>+F37+F35</f>
        <v>26219.5</v>
      </c>
      <c r="G38" s="7">
        <f>B38+C38+D38+E38+F38</f>
        <v>19651627.9</v>
      </c>
      <c r="H38" s="1"/>
    </row>
  </sheetData>
  <sheetProtection sheet="1" objects="1" scenarios="1"/>
  <mergeCells count="1">
    <mergeCell ref="B2:E2"/>
  </mergeCells>
  <printOptions/>
  <pageMargins left="0" right="0" top="1.25" bottom="0" header="0.2" footer="0.5"/>
  <pageSetup horizontalDpi="600" verticalDpi="600" orientation="landscape" scale="73" r:id="rId1"/>
  <headerFooter>
    <oddHeader>&amp;CBESSEMER CITY BOARD OF EDUCATION
COMBINED STATEMENT OF REVENUES, EXPENDITURES, AND CHANGES IN FUND BALANCES
ALL GOVERNMENTAL FUND TYPES AND EXPENDABLE TRUST FUNDS
FOR THE FISCAL YEAR ENDED OCTOBER 31, 2019</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lwright</dc:creator>
  <cp:keywords/>
  <dc:description/>
  <cp:lastModifiedBy>lwright</cp:lastModifiedBy>
  <dcterms:created xsi:type="dcterms:W3CDTF">2019-12-19T21:38:05Z</dcterms:created>
  <dcterms:modified xsi:type="dcterms:W3CDTF">2019-12-19T21:39:09Z</dcterms:modified>
  <cp:category/>
  <cp:version/>
  <cp:contentType/>
  <cp:contentStatus/>
</cp:coreProperties>
</file>