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<sst xmlns="http://schemas.openxmlformats.org/spreadsheetml/2006/main" count="372" uniqueCount="112">
  <si>
    <t>EXHIBIT A-II-I-A-1</t>
  </si>
  <si>
    <t>EXHIBIT A-II-I-A-2</t>
  </si>
  <si>
    <t>EXHIBIT A-II-I-A-3</t>
  </si>
  <si>
    <t>EXHIBIT A-II-I-A-4</t>
  </si>
  <si>
    <t>EXHIBIT A-II-I-A-5</t>
  </si>
  <si>
    <t>EXHIBIT A-II-I-A-6</t>
  </si>
  <si>
    <t>FUND TYPES</t>
  </si>
  <si>
    <t>GOVERNMENTAL - GENERAL</t>
  </si>
  <si>
    <t>DESCRIPTION - COST CENTER</t>
  </si>
  <si>
    <t>ACCT #</t>
  </si>
  <si>
    <t>0000</t>
  </si>
  <si>
    <t>0015</t>
  </si>
  <si>
    <t>0040</t>
  </si>
  <si>
    <t>0060</t>
  </si>
  <si>
    <t>0065</t>
  </si>
  <si>
    <t>0080</t>
  </si>
  <si>
    <t>0090</t>
  </si>
  <si>
    <t>0095</t>
  </si>
  <si>
    <t>0120</t>
  </si>
  <si>
    <t>2900</t>
  </si>
  <si>
    <t>6000</t>
  </si>
  <si>
    <t>8100</t>
  </si>
  <si>
    <t>8210</t>
  </si>
  <si>
    <t>8211</t>
  </si>
  <si>
    <t>8215</t>
  </si>
  <si>
    <t>8220</t>
  </si>
  <si>
    <t>8310</t>
  </si>
  <si>
    <t>8320</t>
  </si>
  <si>
    <t>8410</t>
  </si>
  <si>
    <t>8607</t>
  </si>
  <si>
    <t>8608</t>
  </si>
  <si>
    <t>8609</t>
  </si>
  <si>
    <t>8610</t>
  </si>
  <si>
    <t>8615</t>
  </si>
  <si>
    <t>8620</t>
  </si>
  <si>
    <t>8630</t>
  </si>
  <si>
    <t>8690</t>
  </si>
  <si>
    <t>9200</t>
  </si>
  <si>
    <t>9300</t>
  </si>
  <si>
    <t>9310</t>
  </si>
  <si>
    <t>9700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</si>
  <si>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</si>
  <si>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</si>
  <si>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</si>
  <si>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</si>
  <si>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</si>
  <si>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</si>
  <si>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</si>
  <si>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</si>
  <si>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</si>
  <si>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</si>
  <si>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</si>
  <si>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</si>
  <si>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</si>
  <si>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</si>
  <si>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</si>
  <si>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</si>
  <si>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</si>
  <si>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</si>
  <si>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</si>
  <si>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</si>
  <si>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</si>
  <si>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</si>
  <si>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</si>
  <si>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</si>
  <si>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</si>
  <si>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</si>
  <si>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</si>
  <si>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</si>
  <si>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</si>
  <si>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</si>
  <si>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</si>
  <si>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>EXHIBIT A-II-I-B-4</t>
  </si>
  <si>
    <t>EXHIBIT A-II-I-B-5</t>
  </si>
  <si>
    <t>EXHIBIT A-II-I-B-6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</si>
  <si>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</si>
  <si>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</si>
  <si>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</si>
  <si>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</si>
  <si>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</si>
  <si>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</si>
  <si>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</si>
  <si>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</si>
  <si>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</si>
  <si>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</si>
  <si>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</si>
  <si>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</si>
  <si>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</si>
  <si>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</si>
  <si>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</si>
  <si>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</si>
  <si>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</si>
  <si>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</si>
  <si>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</si>
  <si>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</si>
  <si>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>EXHIBIT A-II-I-C-4</t>
  </si>
  <si>
    <t>EXHIBIT A-II-I-C-5</t>
  </si>
  <si>
    <t>EXHIBIT A-II-I-C-6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</si>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</sst>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4" width="14.7109375" style="0" customWidth="1"/>
  </cols>
  <sheetData>
    <row r="1" spans="1:38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7"/>
      <c r="AF1" s="7"/>
      <c r="AG1" s="7" t="s">
        <v>5</v>
      </c>
      <c r="AH1" s="7"/>
      <c r="AI1" s="7"/>
      <c r="AJ1" s="9"/>
      <c r="AK1" s="9"/>
      <c r="AL1" s="9"/>
    </row>
    <row r="2" spans="1:37" ht="15">
      <c r="A2" s="2" t="s">
        <v>6</v>
      </c>
      <c r="B2" s="1"/>
      <c r="C2" s="8" t="s">
        <v>7</v>
      </c>
      <c r="D2" s="8"/>
      <c r="E2" s="8"/>
      <c r="F2" s="8"/>
      <c r="G2" s="8"/>
      <c r="H2" s="1"/>
      <c r="I2" s="8" t="s">
        <v>7</v>
      </c>
      <c r="J2" s="8"/>
      <c r="K2" s="8"/>
      <c r="L2" s="8"/>
      <c r="M2" s="8"/>
      <c r="N2" s="1"/>
      <c r="O2" s="8" t="s">
        <v>7</v>
      </c>
      <c r="P2" s="8"/>
      <c r="Q2" s="8"/>
      <c r="R2" s="8"/>
      <c r="S2" s="8"/>
      <c r="T2" s="1"/>
      <c r="U2" s="8" t="s">
        <v>7</v>
      </c>
      <c r="V2" s="8"/>
      <c r="W2" s="8"/>
      <c r="X2" s="8"/>
      <c r="Y2" s="8"/>
      <c r="Z2" s="1"/>
      <c r="AA2" s="8" t="s">
        <v>7</v>
      </c>
      <c r="AB2" s="8"/>
      <c r="AC2" s="8"/>
      <c r="AD2" s="8"/>
      <c r="AE2" s="8"/>
      <c r="AF2" s="1"/>
      <c r="AG2" s="7" t="s">
        <v>7</v>
      </c>
      <c r="AH2" s="7"/>
      <c r="AI2" s="7"/>
      <c r="AJ2" s="9"/>
      <c r="AK2" s="9"/>
    </row>
    <row r="3" spans="1:35" ht="15">
      <c r="A3" s="2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"/>
    </row>
    <row r="4" spans="1:35" ht="15">
      <c r="A4" s="2" t="s">
        <v>42</v>
      </c>
      <c r="B4" s="2" t="s">
        <v>43</v>
      </c>
      <c r="C4" s="3" t="s">
        <v>44</v>
      </c>
      <c r="D4" s="3" t="s">
        <v>44</v>
      </c>
      <c r="E4" s="3" t="s">
        <v>44</v>
      </c>
      <c r="F4" s="3" t="s">
        <v>44</v>
      </c>
      <c r="G4" s="3" t="s">
        <v>44</v>
      </c>
      <c r="H4" s="3" t="s">
        <v>44</v>
      </c>
      <c r="I4" s="3" t="s">
        <v>44</v>
      </c>
      <c r="J4" s="3" t="s">
        <v>44</v>
      </c>
      <c r="K4" s="3" t="s">
        <v>44</v>
      </c>
      <c r="L4" s="3" t="s">
        <v>44</v>
      </c>
      <c r="M4" s="3" t="s">
        <v>44</v>
      </c>
      <c r="N4" s="3" t="s">
        <v>44</v>
      </c>
      <c r="O4" s="3" t="s">
        <v>44</v>
      </c>
      <c r="P4" s="3" t="s">
        <v>44</v>
      </c>
      <c r="Q4" s="3" t="s">
        <v>44</v>
      </c>
      <c r="R4" s="3" t="s">
        <v>44</v>
      </c>
      <c r="S4" s="3" t="s">
        <v>44</v>
      </c>
      <c r="T4" s="3" t="s">
        <v>44</v>
      </c>
      <c r="U4" s="3" t="s">
        <v>44</v>
      </c>
      <c r="V4" s="3" t="s">
        <v>44</v>
      </c>
      <c r="W4" s="3" t="s">
        <v>44</v>
      </c>
      <c r="X4" s="3" t="s">
        <v>44</v>
      </c>
      <c r="Y4" s="3" t="s">
        <v>44</v>
      </c>
      <c r="Z4" s="3" t="s">
        <v>44</v>
      </c>
      <c r="AA4" s="3" t="s">
        <v>44</v>
      </c>
      <c r="AB4" s="3" t="s">
        <v>44</v>
      </c>
      <c r="AC4" s="3" t="s">
        <v>44</v>
      </c>
      <c r="AD4" s="3" t="s">
        <v>44</v>
      </c>
      <c r="AE4" s="3" t="s">
        <v>44</v>
      </c>
      <c r="AF4" s="3" t="s">
        <v>44</v>
      </c>
      <c r="AG4" s="3" t="s">
        <v>44</v>
      </c>
      <c r="AH4" s="3" t="s">
        <v>44</v>
      </c>
      <c r="AI4" s="1"/>
    </row>
    <row r="5" spans="1:35" ht="9.75" customHeight="1">
      <c r="A5" s="4" t="s">
        <v>45</v>
      </c>
      <c r="B5" s="5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9.75" customHeight="1">
      <c r="A6" s="4" t="s">
        <v>47</v>
      </c>
      <c r="B6" s="5" t="s">
        <v>48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9.75" customHeight="1">
      <c r="A7" s="4" t="s">
        <v>49</v>
      </c>
      <c r="B7" s="5" t="s">
        <v>50</v>
      </c>
      <c r="C7" s="6">
        <v>0</v>
      </c>
      <c r="D7" s="6">
        <v>992694.84</v>
      </c>
      <c r="E7" s="6">
        <v>1986811.74</v>
      </c>
      <c r="F7" s="6">
        <v>830066.04</v>
      </c>
      <c r="G7" s="6">
        <v>964319.99</v>
      </c>
      <c r="H7" s="6">
        <v>2501427.53</v>
      </c>
      <c r="I7" s="6">
        <v>1806282.26</v>
      </c>
      <c r="J7" s="6">
        <v>160181.88</v>
      </c>
      <c r="K7" s="6">
        <v>1113481.61</v>
      </c>
      <c r="L7" s="6">
        <v>0</v>
      </c>
      <c r="M7" s="6">
        <v>464610.17</v>
      </c>
      <c r="N7" s="6">
        <v>128147.98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61589.6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f aca="true" t="shared" si="0" ref="AH7:AH13">C7+D7+E7+F7+G7+H7+I7+J7+K7+L7+M7+N7+O7+P7+Q7+R7+S7+T7+U7+V7+W7+X7+Y7+Z7+AA7+AB7+AC7+AD7+AE7+AF7+AG7</f>
        <v>11009613.64</v>
      </c>
      <c r="AI7" s="1"/>
    </row>
    <row r="8" spans="1:35" ht="9.75" customHeight="1">
      <c r="A8" s="4" t="s">
        <v>51</v>
      </c>
      <c r="B8" s="5" t="s">
        <v>52</v>
      </c>
      <c r="C8" s="6">
        <v>0</v>
      </c>
      <c r="D8" s="6">
        <v>382610.41</v>
      </c>
      <c r="E8" s="6">
        <v>756315.87</v>
      </c>
      <c r="F8" s="6">
        <v>320641.34</v>
      </c>
      <c r="G8" s="6">
        <v>363302.42</v>
      </c>
      <c r="H8" s="6">
        <v>926889.37</v>
      </c>
      <c r="I8" s="6">
        <v>693127.95</v>
      </c>
      <c r="J8" s="6">
        <v>68627.42</v>
      </c>
      <c r="K8" s="6">
        <v>428847.24</v>
      </c>
      <c r="L8" s="6">
        <v>0</v>
      </c>
      <c r="M8" s="6">
        <v>163363.48</v>
      </c>
      <c r="N8" s="6">
        <v>125660.14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21752.8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f t="shared" si="0"/>
        <v>4251138.44</v>
      </c>
      <c r="AI8" s="1"/>
    </row>
    <row r="9" spans="1:35" ht="9.75" customHeight="1">
      <c r="A9" s="4" t="s">
        <v>53</v>
      </c>
      <c r="B9" s="5" t="s">
        <v>54</v>
      </c>
      <c r="C9" s="6">
        <v>0</v>
      </c>
      <c r="D9" s="6">
        <v>33346.22</v>
      </c>
      <c r="E9" s="6">
        <v>72923.71</v>
      </c>
      <c r="F9" s="6">
        <v>18965.52</v>
      </c>
      <c r="G9" s="6">
        <v>17511.8</v>
      </c>
      <c r="H9" s="6">
        <v>74148.89</v>
      </c>
      <c r="I9" s="6">
        <v>50589.64</v>
      </c>
      <c r="J9" s="6">
        <v>3799.93</v>
      </c>
      <c r="K9" s="6">
        <v>50111.09</v>
      </c>
      <c r="L9" s="6">
        <v>0</v>
      </c>
      <c r="M9" s="6">
        <v>20463.98</v>
      </c>
      <c r="N9" s="6">
        <v>10516.27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219560.38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1118.04</v>
      </c>
      <c r="AD9" s="6">
        <v>0</v>
      </c>
      <c r="AE9" s="6">
        <v>0</v>
      </c>
      <c r="AF9" s="6">
        <v>0</v>
      </c>
      <c r="AG9" s="6">
        <v>0</v>
      </c>
      <c r="AH9" s="6">
        <f t="shared" si="0"/>
        <v>573055.4700000001</v>
      </c>
      <c r="AI9" s="1"/>
    </row>
    <row r="10" spans="1:35" ht="9.75" customHeight="1">
      <c r="A10" s="4" t="s">
        <v>55</v>
      </c>
      <c r="B10" s="5" t="s">
        <v>56</v>
      </c>
      <c r="C10" s="6">
        <v>0</v>
      </c>
      <c r="D10" s="6">
        <v>15106.6</v>
      </c>
      <c r="E10" s="6">
        <v>34792.64</v>
      </c>
      <c r="F10" s="6">
        <v>12984.66</v>
      </c>
      <c r="G10" s="6">
        <v>13998.6</v>
      </c>
      <c r="H10" s="6">
        <v>64834.7</v>
      </c>
      <c r="I10" s="6">
        <v>24152.94</v>
      </c>
      <c r="J10" s="6">
        <v>2295.85</v>
      </c>
      <c r="K10" s="6">
        <v>15855.03</v>
      </c>
      <c r="L10" s="6">
        <v>802.5</v>
      </c>
      <c r="M10" s="6">
        <v>27895.62</v>
      </c>
      <c r="N10" s="6">
        <v>140008.52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f t="shared" si="0"/>
        <v>352727.66000000003</v>
      </c>
      <c r="AI10" s="1"/>
    </row>
    <row r="11" spans="1:35" ht="9.75" customHeight="1">
      <c r="A11" s="4" t="s">
        <v>57</v>
      </c>
      <c r="B11" s="5" t="s">
        <v>58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f t="shared" si="0"/>
        <v>0</v>
      </c>
      <c r="AI11" s="1"/>
    </row>
    <row r="12" spans="1:35" ht="9.75" customHeight="1">
      <c r="A12" s="4" t="s">
        <v>59</v>
      </c>
      <c r="B12" s="5" t="s">
        <v>60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f t="shared" si="0"/>
        <v>0</v>
      </c>
      <c r="AI12" s="1"/>
    </row>
    <row r="13" spans="1:35" ht="9.75" customHeight="1">
      <c r="A13" s="4" t="s">
        <v>61</v>
      </c>
      <c r="B13" s="1"/>
      <c r="C13" s="6">
        <f aca="true" t="shared" si="1" ref="C13:AG13">+SUM(C7:C12)</f>
        <v>0</v>
      </c>
      <c r="D13" s="6">
        <f t="shared" si="1"/>
        <v>1423758.07</v>
      </c>
      <c r="E13" s="6">
        <f t="shared" si="1"/>
        <v>2850843.96</v>
      </c>
      <c r="F13" s="6">
        <f t="shared" si="1"/>
        <v>1182657.56</v>
      </c>
      <c r="G13" s="6">
        <f t="shared" si="1"/>
        <v>1359132.81</v>
      </c>
      <c r="H13" s="6">
        <f t="shared" si="1"/>
        <v>3567300.49</v>
      </c>
      <c r="I13" s="6">
        <f t="shared" si="1"/>
        <v>2574152.79</v>
      </c>
      <c r="J13" s="6">
        <f t="shared" si="1"/>
        <v>234905.08</v>
      </c>
      <c r="K13" s="6">
        <f t="shared" si="1"/>
        <v>1608294.9700000002</v>
      </c>
      <c r="L13" s="6">
        <f t="shared" si="1"/>
        <v>802.5</v>
      </c>
      <c r="M13" s="6">
        <f t="shared" si="1"/>
        <v>676333.25</v>
      </c>
      <c r="N13" s="6">
        <f t="shared" si="1"/>
        <v>404332.91000000003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302902.78</v>
      </c>
      <c r="W13" s="6">
        <f t="shared" si="1"/>
        <v>0</v>
      </c>
      <c r="X13" s="6">
        <f t="shared" si="1"/>
        <v>0</v>
      </c>
      <c r="Y13" s="6">
        <f t="shared" si="1"/>
        <v>0</v>
      </c>
      <c r="Z13" s="6">
        <f t="shared" si="1"/>
        <v>0</v>
      </c>
      <c r="AA13" s="6">
        <f t="shared" si="1"/>
        <v>0</v>
      </c>
      <c r="AB13" s="6">
        <f t="shared" si="1"/>
        <v>0</v>
      </c>
      <c r="AC13" s="6">
        <f t="shared" si="1"/>
        <v>1118.04</v>
      </c>
      <c r="AD13" s="6">
        <f t="shared" si="1"/>
        <v>0</v>
      </c>
      <c r="AE13" s="6">
        <f t="shared" si="1"/>
        <v>0</v>
      </c>
      <c r="AF13" s="6">
        <f t="shared" si="1"/>
        <v>0</v>
      </c>
      <c r="AG13" s="6">
        <f t="shared" si="1"/>
        <v>0</v>
      </c>
      <c r="AH13" s="6">
        <f t="shared" si="0"/>
        <v>16186535.209999999</v>
      </c>
      <c r="AI13" s="1"/>
    </row>
    <row r="14" spans="1:3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9.75" customHeight="1">
      <c r="A15" s="4" t="s">
        <v>62</v>
      </c>
      <c r="B15" s="5" t="s">
        <v>63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9.75" customHeight="1">
      <c r="A16" s="4" t="s">
        <v>49</v>
      </c>
      <c r="B16" s="5" t="s">
        <v>50</v>
      </c>
      <c r="C16" s="6">
        <v>0</v>
      </c>
      <c r="D16" s="6">
        <v>330546.61</v>
      </c>
      <c r="E16" s="6">
        <v>439600.01</v>
      </c>
      <c r="F16" s="6">
        <v>287117.05</v>
      </c>
      <c r="G16" s="6">
        <v>349052.03</v>
      </c>
      <c r="H16" s="6">
        <v>718824.27</v>
      </c>
      <c r="I16" s="6">
        <v>356319.88</v>
      </c>
      <c r="J16" s="6">
        <v>105050.65</v>
      </c>
      <c r="K16" s="6">
        <v>287862.91</v>
      </c>
      <c r="L16" s="6">
        <v>0</v>
      </c>
      <c r="M16" s="6">
        <v>108694.02</v>
      </c>
      <c r="N16" s="6">
        <v>0</v>
      </c>
      <c r="O16" s="6">
        <v>126956.44</v>
      </c>
      <c r="P16" s="6">
        <v>113616.36</v>
      </c>
      <c r="Q16" s="6">
        <v>0</v>
      </c>
      <c r="R16" s="6">
        <v>163739.75</v>
      </c>
      <c r="S16" s="6">
        <v>0</v>
      </c>
      <c r="T16" s="6">
        <v>0</v>
      </c>
      <c r="U16" s="6">
        <v>0</v>
      </c>
      <c r="V16" s="6">
        <v>229419.03</v>
      </c>
      <c r="W16" s="6">
        <v>130581.9</v>
      </c>
      <c r="X16" s="6">
        <v>0</v>
      </c>
      <c r="Y16" s="6">
        <v>0</v>
      </c>
      <c r="Z16" s="6">
        <v>326954.02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f aca="true" t="shared" si="2" ref="AH16:AH22">C16+D16+E16+F16+G16+H16+I16+J16+K16+L16+M16+N16+O16+P16+Q16+R16+S16+T16+U16+V16+W16+X16+Y16+Z16+AA16+AB16+AC16+AD16+AE16+AF16+AG16</f>
        <v>4074334.9299999992</v>
      </c>
      <c r="AI16" s="1"/>
    </row>
    <row r="17" spans="1:35" ht="9.75" customHeight="1">
      <c r="A17" s="4" t="s">
        <v>51</v>
      </c>
      <c r="B17" s="5" t="s">
        <v>52</v>
      </c>
      <c r="C17" s="6">
        <v>0</v>
      </c>
      <c r="D17" s="6">
        <v>117476.55</v>
      </c>
      <c r="E17" s="6">
        <v>162391.2</v>
      </c>
      <c r="F17" s="6">
        <v>106051.24</v>
      </c>
      <c r="G17" s="6">
        <v>135447.45</v>
      </c>
      <c r="H17" s="6">
        <v>256502.61</v>
      </c>
      <c r="I17" s="6">
        <v>131308.94</v>
      </c>
      <c r="J17" s="6">
        <v>39639.93</v>
      </c>
      <c r="K17" s="6">
        <v>105938.96</v>
      </c>
      <c r="L17" s="6">
        <v>0</v>
      </c>
      <c r="M17" s="6">
        <v>39729.36</v>
      </c>
      <c r="N17" s="6">
        <v>0</v>
      </c>
      <c r="O17" s="6">
        <v>37557.5</v>
      </c>
      <c r="P17" s="6">
        <v>40456.96</v>
      </c>
      <c r="Q17" s="6">
        <v>0</v>
      </c>
      <c r="R17" s="6">
        <v>42320.09</v>
      </c>
      <c r="S17" s="6">
        <v>0</v>
      </c>
      <c r="T17" s="6">
        <v>0</v>
      </c>
      <c r="U17" s="6">
        <v>0</v>
      </c>
      <c r="V17" s="6">
        <v>83251.05</v>
      </c>
      <c r="W17" s="6">
        <v>44916.12</v>
      </c>
      <c r="X17" s="6">
        <v>0</v>
      </c>
      <c r="Y17" s="6">
        <v>0</v>
      </c>
      <c r="Z17" s="6">
        <v>118130.99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f t="shared" si="2"/>
        <v>1461118.9500000004</v>
      </c>
      <c r="AI17" s="1"/>
    </row>
    <row r="18" spans="1:35" ht="9.75" customHeight="1">
      <c r="A18" s="4" t="s">
        <v>53</v>
      </c>
      <c r="B18" s="5" t="s">
        <v>54</v>
      </c>
      <c r="C18" s="6">
        <v>0</v>
      </c>
      <c r="D18" s="6">
        <v>1757</v>
      </c>
      <c r="E18" s="6">
        <v>3188.96</v>
      </c>
      <c r="F18" s="6">
        <v>1477.59</v>
      </c>
      <c r="G18" s="6">
        <v>1792.31</v>
      </c>
      <c r="H18" s="6">
        <v>5647.21</v>
      </c>
      <c r="I18" s="6">
        <v>3078.06</v>
      </c>
      <c r="J18" s="6">
        <v>0</v>
      </c>
      <c r="K18" s="6">
        <v>1804</v>
      </c>
      <c r="L18" s="6">
        <v>0</v>
      </c>
      <c r="M18" s="6">
        <v>0</v>
      </c>
      <c r="N18" s="6">
        <v>40900.69</v>
      </c>
      <c r="O18" s="6">
        <v>240133.76</v>
      </c>
      <c r="P18" s="6">
        <v>2660.79</v>
      </c>
      <c r="Q18" s="6">
        <v>0</v>
      </c>
      <c r="R18" s="6">
        <v>26171.72</v>
      </c>
      <c r="S18" s="6">
        <v>0</v>
      </c>
      <c r="T18" s="6">
        <v>0</v>
      </c>
      <c r="U18" s="6">
        <v>0</v>
      </c>
      <c r="V18" s="6">
        <v>15148.59</v>
      </c>
      <c r="W18" s="6">
        <v>5225.79</v>
      </c>
      <c r="X18" s="6">
        <v>0</v>
      </c>
      <c r="Y18" s="6">
        <v>0</v>
      </c>
      <c r="Z18" s="6">
        <v>61853.92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f t="shared" si="2"/>
        <v>410840.38999999996</v>
      </c>
      <c r="AI18" s="1"/>
    </row>
    <row r="19" spans="1:35" ht="9.75" customHeight="1">
      <c r="A19" s="4" t="s">
        <v>55</v>
      </c>
      <c r="B19" s="5" t="s">
        <v>56</v>
      </c>
      <c r="C19" s="6">
        <v>0</v>
      </c>
      <c r="D19" s="6">
        <v>659.86</v>
      </c>
      <c r="E19" s="6">
        <v>1249.79</v>
      </c>
      <c r="F19" s="6">
        <v>612.37</v>
      </c>
      <c r="G19" s="6">
        <v>265.26</v>
      </c>
      <c r="H19" s="6">
        <v>1977.04</v>
      </c>
      <c r="I19" s="6">
        <v>886.02</v>
      </c>
      <c r="J19" s="6">
        <v>498.48</v>
      </c>
      <c r="K19" s="6">
        <v>703.98</v>
      </c>
      <c r="L19" s="6">
        <v>0</v>
      </c>
      <c r="M19" s="6">
        <v>0</v>
      </c>
      <c r="N19" s="6">
        <v>0</v>
      </c>
      <c r="O19" s="6">
        <v>1294.05</v>
      </c>
      <c r="P19" s="6">
        <v>3641.05</v>
      </c>
      <c r="Q19" s="6">
        <v>0</v>
      </c>
      <c r="R19" s="6">
        <v>5276.4</v>
      </c>
      <c r="S19" s="6">
        <v>0</v>
      </c>
      <c r="T19" s="6">
        <v>0</v>
      </c>
      <c r="U19" s="6">
        <v>0</v>
      </c>
      <c r="V19" s="6">
        <v>0</v>
      </c>
      <c r="W19" s="6">
        <v>2756.68</v>
      </c>
      <c r="X19" s="6">
        <v>0</v>
      </c>
      <c r="Y19" s="6">
        <v>0</v>
      </c>
      <c r="Z19" s="6">
        <v>86908.7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f t="shared" si="2"/>
        <v>106729.68</v>
      </c>
      <c r="AI19" s="1"/>
    </row>
    <row r="20" spans="1:35" ht="9.75" customHeight="1">
      <c r="A20" s="4" t="s">
        <v>57</v>
      </c>
      <c r="B20" s="5" t="s">
        <v>58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f t="shared" si="2"/>
        <v>0</v>
      </c>
      <c r="AI20" s="1"/>
    </row>
    <row r="21" spans="1:35" ht="9.75" customHeight="1">
      <c r="A21" s="4" t="s">
        <v>59</v>
      </c>
      <c r="B21" s="5" t="s">
        <v>60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f t="shared" si="2"/>
        <v>0</v>
      </c>
      <c r="AI21" s="1"/>
    </row>
    <row r="22" spans="1:35" ht="9.75" customHeight="1">
      <c r="A22" s="4" t="s">
        <v>64</v>
      </c>
      <c r="B22" s="1"/>
      <c r="C22" s="6">
        <f aca="true" t="shared" si="3" ref="C22:AG22">+SUM(C16:C21)</f>
        <v>0</v>
      </c>
      <c r="D22" s="6">
        <f t="shared" si="3"/>
        <v>450440.01999999996</v>
      </c>
      <c r="E22" s="6">
        <f t="shared" si="3"/>
        <v>606429.96</v>
      </c>
      <c r="F22" s="6">
        <f t="shared" si="3"/>
        <v>395258.25</v>
      </c>
      <c r="G22" s="6">
        <f t="shared" si="3"/>
        <v>486557.05000000005</v>
      </c>
      <c r="H22" s="6">
        <f t="shared" si="3"/>
        <v>982951.13</v>
      </c>
      <c r="I22" s="6">
        <f t="shared" si="3"/>
        <v>491592.9</v>
      </c>
      <c r="J22" s="6">
        <f t="shared" si="3"/>
        <v>145189.06</v>
      </c>
      <c r="K22" s="6">
        <f t="shared" si="3"/>
        <v>396309.85</v>
      </c>
      <c r="L22" s="6">
        <f t="shared" si="3"/>
        <v>0</v>
      </c>
      <c r="M22" s="6">
        <f t="shared" si="3"/>
        <v>148423.38</v>
      </c>
      <c r="N22" s="6">
        <f t="shared" si="3"/>
        <v>40900.69</v>
      </c>
      <c r="O22" s="6">
        <f t="shared" si="3"/>
        <v>405941.75</v>
      </c>
      <c r="P22" s="6">
        <f t="shared" si="3"/>
        <v>160375.16</v>
      </c>
      <c r="Q22" s="6">
        <f t="shared" si="3"/>
        <v>0</v>
      </c>
      <c r="R22" s="6">
        <f t="shared" si="3"/>
        <v>237507.96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327818.67000000004</v>
      </c>
      <c r="W22" s="6">
        <f t="shared" si="3"/>
        <v>183480.49</v>
      </c>
      <c r="X22" s="6">
        <f t="shared" si="3"/>
        <v>0</v>
      </c>
      <c r="Y22" s="6">
        <f t="shared" si="3"/>
        <v>0</v>
      </c>
      <c r="Z22" s="6">
        <f t="shared" si="3"/>
        <v>593847.63</v>
      </c>
      <c r="AA22" s="6">
        <f t="shared" si="3"/>
        <v>0</v>
      </c>
      <c r="AB22" s="6">
        <f t="shared" si="3"/>
        <v>0</v>
      </c>
      <c r="AC22" s="6">
        <f t="shared" si="3"/>
        <v>0</v>
      </c>
      <c r="AD22" s="6">
        <f t="shared" si="3"/>
        <v>0</v>
      </c>
      <c r="AE22" s="6">
        <f t="shared" si="3"/>
        <v>0</v>
      </c>
      <c r="AF22" s="6">
        <f t="shared" si="3"/>
        <v>0</v>
      </c>
      <c r="AG22" s="6">
        <f t="shared" si="3"/>
        <v>0</v>
      </c>
      <c r="AH22" s="6">
        <f t="shared" si="2"/>
        <v>6053023.95</v>
      </c>
      <c r="AI22" s="1"/>
    </row>
    <row r="23" spans="1:35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9.75" customHeight="1">
      <c r="A24" s="4" t="s">
        <v>65</v>
      </c>
      <c r="B24" s="5" t="s">
        <v>66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9.75" customHeight="1">
      <c r="A25" s="4" t="s">
        <v>49</v>
      </c>
      <c r="B25" s="5" t="s">
        <v>50</v>
      </c>
      <c r="C25" s="6">
        <v>0</v>
      </c>
      <c r="D25" s="6">
        <v>71840.53</v>
      </c>
      <c r="E25" s="6">
        <v>77504.77</v>
      </c>
      <c r="F25" s="6">
        <v>65600.38</v>
      </c>
      <c r="G25" s="6">
        <v>68170.16</v>
      </c>
      <c r="H25" s="6">
        <v>147540.85</v>
      </c>
      <c r="I25" s="6">
        <v>97567.5</v>
      </c>
      <c r="J25" s="6">
        <v>0</v>
      </c>
      <c r="K25" s="6">
        <v>47216.16</v>
      </c>
      <c r="L25" s="6">
        <v>0</v>
      </c>
      <c r="M25" s="6">
        <v>43084.06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218584.6</v>
      </c>
      <c r="T25" s="6">
        <v>380294.49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32627.58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f aca="true" t="shared" si="4" ref="AH25:AH31">C25+D25+E25+F25+G25+H25+I25+J25+K25+L25+M25+N25+O25+P25+Q25+R25+S25+T25+U25+V25+W25+X25+Y25+Z25+AA25+AB25+AC25+AD25+AE25+AF25+AG25</f>
        <v>1250031.08</v>
      </c>
      <c r="AI25" s="1"/>
    </row>
    <row r="26" spans="1:35" ht="9.75" customHeight="1">
      <c r="A26" s="4" t="s">
        <v>51</v>
      </c>
      <c r="B26" s="5" t="s">
        <v>52</v>
      </c>
      <c r="C26" s="6">
        <v>0</v>
      </c>
      <c r="D26" s="6">
        <v>40924.51</v>
      </c>
      <c r="E26" s="6">
        <v>43070.41</v>
      </c>
      <c r="F26" s="6">
        <v>40751</v>
      </c>
      <c r="G26" s="6">
        <v>39502.71</v>
      </c>
      <c r="H26" s="6">
        <v>82684.49</v>
      </c>
      <c r="I26" s="6">
        <v>51025.63</v>
      </c>
      <c r="J26" s="6">
        <v>0</v>
      </c>
      <c r="K26" s="6">
        <v>26067.09</v>
      </c>
      <c r="L26" s="6">
        <v>0</v>
      </c>
      <c r="M26" s="6">
        <v>25075.4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17277</v>
      </c>
      <c r="T26" s="6">
        <v>143376.58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16104.42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f t="shared" si="4"/>
        <v>525859.2400000001</v>
      </c>
      <c r="AI26" s="1"/>
    </row>
    <row r="27" spans="1:35" ht="9.75" customHeight="1">
      <c r="A27" s="4" t="s">
        <v>53</v>
      </c>
      <c r="B27" s="5" t="s">
        <v>54</v>
      </c>
      <c r="C27" s="6">
        <v>0</v>
      </c>
      <c r="D27" s="6">
        <v>133667.78</v>
      </c>
      <c r="E27" s="6">
        <v>245570.96</v>
      </c>
      <c r="F27" s="6">
        <v>99435.22</v>
      </c>
      <c r="G27" s="6">
        <v>119352.97</v>
      </c>
      <c r="H27" s="6">
        <v>493690.61</v>
      </c>
      <c r="I27" s="6">
        <v>142013.75</v>
      </c>
      <c r="J27" s="6">
        <v>87772.31</v>
      </c>
      <c r="K27" s="6">
        <v>99192.94</v>
      </c>
      <c r="L27" s="6">
        <v>0</v>
      </c>
      <c r="M27" s="6">
        <v>8807.98</v>
      </c>
      <c r="N27" s="6">
        <v>0</v>
      </c>
      <c r="O27" s="6">
        <v>9458.03</v>
      </c>
      <c r="P27" s="6">
        <v>2285.58</v>
      </c>
      <c r="Q27" s="6">
        <v>9945.41</v>
      </c>
      <c r="R27" s="6">
        <v>0</v>
      </c>
      <c r="S27" s="6">
        <v>22807</v>
      </c>
      <c r="T27" s="6">
        <v>446297.23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46539.68</v>
      </c>
      <c r="AD27" s="6">
        <v>0</v>
      </c>
      <c r="AE27" s="6">
        <v>3322.1</v>
      </c>
      <c r="AF27" s="6">
        <v>5344.38</v>
      </c>
      <c r="AG27" s="6">
        <v>0</v>
      </c>
      <c r="AH27" s="6">
        <f t="shared" si="4"/>
        <v>1975503.93</v>
      </c>
      <c r="AI27" s="1"/>
    </row>
    <row r="28" spans="1:35" ht="9.75" customHeight="1">
      <c r="A28" s="4" t="s">
        <v>55</v>
      </c>
      <c r="B28" s="5" t="s">
        <v>56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230281.87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f t="shared" si="4"/>
        <v>230281.87</v>
      </c>
      <c r="AI28" s="1"/>
    </row>
    <row r="29" spans="1:35" ht="9.75" customHeight="1">
      <c r="A29" s="4" t="s">
        <v>57</v>
      </c>
      <c r="B29" s="5" t="s">
        <v>58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6000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f t="shared" si="4"/>
        <v>6000</v>
      </c>
      <c r="AI29" s="1"/>
    </row>
    <row r="30" spans="1:35" ht="9.75" customHeight="1">
      <c r="A30" s="4" t="s">
        <v>59</v>
      </c>
      <c r="B30" s="5" t="s">
        <v>67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48490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f t="shared" si="4"/>
        <v>48490</v>
      </c>
      <c r="AI30" s="1"/>
    </row>
    <row r="31" spans="1:35" ht="9.75" customHeight="1">
      <c r="A31" s="4" t="s">
        <v>68</v>
      </c>
      <c r="B31" s="1"/>
      <c r="C31" s="6">
        <f aca="true" t="shared" si="5" ref="C31:AG31">+SUM(C25:C30)</f>
        <v>0</v>
      </c>
      <c r="D31" s="6">
        <f t="shared" si="5"/>
        <v>246432.82</v>
      </c>
      <c r="E31" s="6">
        <f t="shared" si="5"/>
        <v>366146.14</v>
      </c>
      <c r="F31" s="6">
        <f t="shared" si="5"/>
        <v>205786.6</v>
      </c>
      <c r="G31" s="6">
        <f t="shared" si="5"/>
        <v>227025.84</v>
      </c>
      <c r="H31" s="6">
        <f t="shared" si="5"/>
        <v>723915.95</v>
      </c>
      <c r="I31" s="6">
        <f t="shared" si="5"/>
        <v>290606.88</v>
      </c>
      <c r="J31" s="6">
        <f t="shared" si="5"/>
        <v>87772.31</v>
      </c>
      <c r="K31" s="6">
        <f t="shared" si="5"/>
        <v>172476.19</v>
      </c>
      <c r="L31" s="6">
        <f t="shared" si="5"/>
        <v>0</v>
      </c>
      <c r="M31" s="6">
        <f t="shared" si="5"/>
        <v>76967.43999999999</v>
      </c>
      <c r="N31" s="6">
        <f t="shared" si="5"/>
        <v>0</v>
      </c>
      <c r="O31" s="6">
        <f t="shared" si="5"/>
        <v>9458.03</v>
      </c>
      <c r="P31" s="6">
        <f t="shared" si="5"/>
        <v>2285.58</v>
      </c>
      <c r="Q31" s="6">
        <f t="shared" si="5"/>
        <v>9945.41</v>
      </c>
      <c r="R31" s="6">
        <f t="shared" si="5"/>
        <v>0</v>
      </c>
      <c r="S31" s="6">
        <f t="shared" si="5"/>
        <v>258668.6</v>
      </c>
      <c r="T31" s="6">
        <f t="shared" si="5"/>
        <v>1254740.17</v>
      </c>
      <c r="U31" s="6">
        <f t="shared" si="5"/>
        <v>0</v>
      </c>
      <c r="V31" s="6">
        <f t="shared" si="5"/>
        <v>0</v>
      </c>
      <c r="W31" s="6">
        <f t="shared" si="5"/>
        <v>0</v>
      </c>
      <c r="X31" s="6">
        <f t="shared" si="5"/>
        <v>0</v>
      </c>
      <c r="Y31" s="6">
        <f t="shared" si="5"/>
        <v>0</v>
      </c>
      <c r="Z31" s="6">
        <f t="shared" si="5"/>
        <v>0</v>
      </c>
      <c r="AA31" s="6">
        <f t="shared" si="5"/>
        <v>48732</v>
      </c>
      <c r="AB31" s="6">
        <f t="shared" si="5"/>
        <v>0</v>
      </c>
      <c r="AC31" s="6">
        <f t="shared" si="5"/>
        <v>46539.68</v>
      </c>
      <c r="AD31" s="6">
        <f t="shared" si="5"/>
        <v>0</v>
      </c>
      <c r="AE31" s="6">
        <f t="shared" si="5"/>
        <v>3322.1</v>
      </c>
      <c r="AF31" s="6">
        <f t="shared" si="5"/>
        <v>5344.38</v>
      </c>
      <c r="AG31" s="6">
        <f t="shared" si="5"/>
        <v>0</v>
      </c>
      <c r="AH31" s="6">
        <f t="shared" si="4"/>
        <v>4036166.12</v>
      </c>
      <c r="AI31" s="1"/>
    </row>
    <row r="32" spans="1:38" ht="15">
      <c r="A32" s="1"/>
      <c r="B32" s="1"/>
      <c r="C32" s="7" t="s">
        <v>69</v>
      </c>
      <c r="D32" s="7"/>
      <c r="E32" s="7"/>
      <c r="F32" s="7"/>
      <c r="G32" s="7"/>
      <c r="H32" s="7"/>
      <c r="I32" s="7" t="s">
        <v>70</v>
      </c>
      <c r="J32" s="7"/>
      <c r="K32" s="7"/>
      <c r="L32" s="7"/>
      <c r="M32" s="7"/>
      <c r="N32" s="7"/>
      <c r="O32" s="7" t="s">
        <v>71</v>
      </c>
      <c r="P32" s="7"/>
      <c r="Q32" s="7"/>
      <c r="R32" s="7"/>
      <c r="S32" s="7"/>
      <c r="T32" s="7"/>
      <c r="U32" s="7" t="s">
        <v>72</v>
      </c>
      <c r="V32" s="7"/>
      <c r="W32" s="7"/>
      <c r="X32" s="7"/>
      <c r="Y32" s="7"/>
      <c r="Z32" s="7"/>
      <c r="AA32" s="7" t="s">
        <v>73</v>
      </c>
      <c r="AB32" s="7"/>
      <c r="AC32" s="7"/>
      <c r="AD32" s="7"/>
      <c r="AE32" s="7"/>
      <c r="AF32" s="7"/>
      <c r="AG32" s="7" t="s">
        <v>74</v>
      </c>
      <c r="AH32" s="7"/>
      <c r="AI32" s="7"/>
      <c r="AJ32" s="9"/>
      <c r="AK32" s="9"/>
      <c r="AL32" s="9"/>
    </row>
    <row r="33" spans="1:37" ht="15">
      <c r="A33" s="2" t="s">
        <v>6</v>
      </c>
      <c r="B33" s="1"/>
      <c r="C33" s="8" t="s">
        <v>7</v>
      </c>
      <c r="D33" s="8"/>
      <c r="E33" s="8"/>
      <c r="F33" s="8"/>
      <c r="G33" s="8"/>
      <c r="H33" s="1"/>
      <c r="I33" s="8" t="s">
        <v>7</v>
      </c>
      <c r="J33" s="8"/>
      <c r="K33" s="8"/>
      <c r="L33" s="8"/>
      <c r="M33" s="8"/>
      <c r="N33" s="1"/>
      <c r="O33" s="8" t="s">
        <v>7</v>
      </c>
      <c r="P33" s="8"/>
      <c r="Q33" s="8"/>
      <c r="R33" s="8"/>
      <c r="S33" s="8"/>
      <c r="T33" s="1"/>
      <c r="U33" s="8" t="s">
        <v>7</v>
      </c>
      <c r="V33" s="8"/>
      <c r="W33" s="8"/>
      <c r="X33" s="8"/>
      <c r="Y33" s="8"/>
      <c r="Z33" s="1"/>
      <c r="AA33" s="8" t="s">
        <v>7</v>
      </c>
      <c r="AB33" s="8"/>
      <c r="AC33" s="8"/>
      <c r="AD33" s="8"/>
      <c r="AE33" s="8"/>
      <c r="AF33" s="1"/>
      <c r="AG33" s="7" t="s">
        <v>7</v>
      </c>
      <c r="AH33" s="7"/>
      <c r="AI33" s="7"/>
      <c r="AJ33" s="9"/>
      <c r="AK33" s="9"/>
    </row>
    <row r="34" spans="1:35" ht="15">
      <c r="A34" s="2" t="s">
        <v>8</v>
      </c>
      <c r="B34" s="2" t="s">
        <v>9</v>
      </c>
      <c r="C34" s="3" t="s">
        <v>10</v>
      </c>
      <c r="D34" s="3" t="s">
        <v>11</v>
      </c>
      <c r="E34" s="3" t="s">
        <v>12</v>
      </c>
      <c r="F34" s="3" t="s">
        <v>13</v>
      </c>
      <c r="G34" s="3" t="s">
        <v>14</v>
      </c>
      <c r="H34" s="3" t="s">
        <v>15</v>
      </c>
      <c r="I34" s="3" t="s">
        <v>16</v>
      </c>
      <c r="J34" s="3" t="s">
        <v>17</v>
      </c>
      <c r="K34" s="3" t="s">
        <v>18</v>
      </c>
      <c r="L34" s="3" t="s">
        <v>19</v>
      </c>
      <c r="M34" s="3" t="s">
        <v>20</v>
      </c>
      <c r="N34" s="3" t="s">
        <v>21</v>
      </c>
      <c r="O34" s="3" t="s">
        <v>22</v>
      </c>
      <c r="P34" s="3" t="s">
        <v>23</v>
      </c>
      <c r="Q34" s="3" t="s">
        <v>24</v>
      </c>
      <c r="R34" s="3" t="s">
        <v>25</v>
      </c>
      <c r="S34" s="3" t="s">
        <v>26</v>
      </c>
      <c r="T34" s="3" t="s">
        <v>27</v>
      </c>
      <c r="U34" s="3" t="s">
        <v>28</v>
      </c>
      <c r="V34" s="3" t="s">
        <v>29</v>
      </c>
      <c r="W34" s="3" t="s">
        <v>30</v>
      </c>
      <c r="X34" s="3" t="s">
        <v>31</v>
      </c>
      <c r="Y34" s="3" t="s">
        <v>32</v>
      </c>
      <c r="Z34" s="3" t="s">
        <v>33</v>
      </c>
      <c r="AA34" s="3" t="s">
        <v>34</v>
      </c>
      <c r="AB34" s="3" t="s">
        <v>35</v>
      </c>
      <c r="AC34" s="3" t="s">
        <v>36</v>
      </c>
      <c r="AD34" s="3" t="s">
        <v>37</v>
      </c>
      <c r="AE34" s="3" t="s">
        <v>38</v>
      </c>
      <c r="AF34" s="3" t="s">
        <v>39</v>
      </c>
      <c r="AG34" s="3" t="s">
        <v>40</v>
      </c>
      <c r="AH34" s="3" t="s">
        <v>41</v>
      </c>
      <c r="AI34" s="1"/>
    </row>
    <row r="35" spans="1:35" ht="15">
      <c r="A35" s="2" t="s">
        <v>42</v>
      </c>
      <c r="B35" s="2" t="s">
        <v>43</v>
      </c>
      <c r="C35" s="3" t="s">
        <v>44</v>
      </c>
      <c r="D35" s="3" t="s">
        <v>44</v>
      </c>
      <c r="E35" s="3" t="s">
        <v>44</v>
      </c>
      <c r="F35" s="3" t="s">
        <v>44</v>
      </c>
      <c r="G35" s="3" t="s">
        <v>44</v>
      </c>
      <c r="H35" s="3" t="s">
        <v>44</v>
      </c>
      <c r="I35" s="3" t="s">
        <v>44</v>
      </c>
      <c r="J35" s="3" t="s">
        <v>44</v>
      </c>
      <c r="K35" s="3" t="s">
        <v>44</v>
      </c>
      <c r="L35" s="3" t="s">
        <v>44</v>
      </c>
      <c r="M35" s="3" t="s">
        <v>44</v>
      </c>
      <c r="N35" s="3" t="s">
        <v>44</v>
      </c>
      <c r="O35" s="3" t="s">
        <v>44</v>
      </c>
      <c r="P35" s="3" t="s">
        <v>44</v>
      </c>
      <c r="Q35" s="3" t="s">
        <v>44</v>
      </c>
      <c r="R35" s="3" t="s">
        <v>44</v>
      </c>
      <c r="S35" s="3" t="s">
        <v>44</v>
      </c>
      <c r="T35" s="3" t="s">
        <v>44</v>
      </c>
      <c r="U35" s="3" t="s">
        <v>44</v>
      </c>
      <c r="V35" s="3" t="s">
        <v>44</v>
      </c>
      <c r="W35" s="3" t="s">
        <v>44</v>
      </c>
      <c r="X35" s="3" t="s">
        <v>44</v>
      </c>
      <c r="Y35" s="3" t="s">
        <v>44</v>
      </c>
      <c r="Z35" s="3" t="s">
        <v>44</v>
      </c>
      <c r="AA35" s="3" t="s">
        <v>44</v>
      </c>
      <c r="AB35" s="3" t="s">
        <v>44</v>
      </c>
      <c r="AC35" s="3" t="s">
        <v>44</v>
      </c>
      <c r="AD35" s="3" t="s">
        <v>44</v>
      </c>
      <c r="AE35" s="3" t="s">
        <v>44</v>
      </c>
      <c r="AF35" s="3" t="s">
        <v>44</v>
      </c>
      <c r="AG35" s="3" t="s">
        <v>44</v>
      </c>
      <c r="AH35" s="3" t="s">
        <v>44</v>
      </c>
      <c r="AI35" s="1"/>
    </row>
    <row r="36" spans="1:35" ht="9.75" customHeight="1">
      <c r="A36" s="4" t="s">
        <v>75</v>
      </c>
      <c r="B36" s="5" t="s">
        <v>76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9.75" customHeight="1">
      <c r="A37" s="4" t="s">
        <v>49</v>
      </c>
      <c r="B37" s="5" t="s">
        <v>50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10437.21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774201.49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f aca="true" t="shared" si="6" ref="AH37:AH43">C37+D37+E37+F37+G37+H37+I37+J37+K37+L37+M37+N37+O37+P37+Q37+R37+S37+T37+U37+V37+W37+X37+Y37+Z37+AA37+AB37+AC37+AD37+AE37+AF37+AG37</f>
        <v>784638.7</v>
      </c>
      <c r="AI37" s="1"/>
    </row>
    <row r="38" spans="1:35" ht="9.75" customHeight="1">
      <c r="A38" s="4" t="s">
        <v>51</v>
      </c>
      <c r="B38" s="5" t="s">
        <v>52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2007.94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494289.62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f t="shared" si="6"/>
        <v>496297.56</v>
      </c>
      <c r="AI38" s="1"/>
    </row>
    <row r="39" spans="1:35" ht="9.75" customHeight="1">
      <c r="A39" s="4" t="s">
        <v>53</v>
      </c>
      <c r="B39" s="5" t="s">
        <v>54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133.22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210936.39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f t="shared" si="6"/>
        <v>211069.61000000002</v>
      </c>
      <c r="AI39" s="1"/>
    </row>
    <row r="40" spans="1:35" ht="9.75" customHeight="1">
      <c r="A40" s="4" t="s">
        <v>55</v>
      </c>
      <c r="B40" s="5" t="s">
        <v>56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189994.87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f t="shared" si="6"/>
        <v>189994.87</v>
      </c>
      <c r="AI40" s="1"/>
    </row>
    <row r="41" spans="1:35" ht="9.75" customHeight="1">
      <c r="A41" s="4" t="s">
        <v>57</v>
      </c>
      <c r="B41" s="5" t="s">
        <v>58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f t="shared" si="6"/>
        <v>0</v>
      </c>
      <c r="AI41" s="1"/>
    </row>
    <row r="42" spans="1:35" ht="9.75" customHeight="1">
      <c r="A42" s="4" t="s">
        <v>59</v>
      </c>
      <c r="B42" s="5" t="s">
        <v>60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f t="shared" si="6"/>
        <v>0</v>
      </c>
      <c r="AI42" s="1"/>
    </row>
    <row r="43" spans="1:35" ht="9.75" customHeight="1">
      <c r="A43" s="4" t="s">
        <v>77</v>
      </c>
      <c r="B43" s="1"/>
      <c r="C43" s="6">
        <f aca="true" t="shared" si="7" ref="C43:AG43">+SUM(C37:C42)</f>
        <v>0</v>
      </c>
      <c r="D43" s="6">
        <f t="shared" si="7"/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133.22</v>
      </c>
      <c r="N43" s="6">
        <f t="shared" si="7"/>
        <v>0</v>
      </c>
      <c r="O43" s="6">
        <f t="shared" si="7"/>
        <v>12445.15</v>
      </c>
      <c r="P43" s="6">
        <f t="shared" si="7"/>
        <v>0</v>
      </c>
      <c r="Q43" s="6">
        <f t="shared" si="7"/>
        <v>0</v>
      </c>
      <c r="R43" s="6">
        <f t="shared" si="7"/>
        <v>0</v>
      </c>
      <c r="S43" s="6">
        <f t="shared" si="7"/>
        <v>0</v>
      </c>
      <c r="T43" s="6">
        <f t="shared" si="7"/>
        <v>0</v>
      </c>
      <c r="U43" s="6">
        <f t="shared" si="7"/>
        <v>1669422.37</v>
      </c>
      <c r="V43" s="6">
        <f t="shared" si="7"/>
        <v>0</v>
      </c>
      <c r="W43" s="6">
        <f t="shared" si="7"/>
        <v>0</v>
      </c>
      <c r="X43" s="6">
        <f t="shared" si="7"/>
        <v>0</v>
      </c>
      <c r="Y43" s="6">
        <f t="shared" si="7"/>
        <v>0</v>
      </c>
      <c r="Z43" s="6">
        <f t="shared" si="7"/>
        <v>0</v>
      </c>
      <c r="AA43" s="6">
        <f t="shared" si="7"/>
        <v>0</v>
      </c>
      <c r="AB43" s="6">
        <f t="shared" si="7"/>
        <v>0</v>
      </c>
      <c r="AC43" s="6">
        <f t="shared" si="7"/>
        <v>0</v>
      </c>
      <c r="AD43" s="6">
        <f t="shared" si="7"/>
        <v>0</v>
      </c>
      <c r="AE43" s="6">
        <f t="shared" si="7"/>
        <v>0</v>
      </c>
      <c r="AF43" s="6">
        <f t="shared" si="7"/>
        <v>0</v>
      </c>
      <c r="AG43" s="6">
        <f t="shared" si="7"/>
        <v>0</v>
      </c>
      <c r="AH43" s="6">
        <f t="shared" si="6"/>
        <v>1682000.7400000002</v>
      </c>
      <c r="AI43" s="1"/>
    </row>
    <row r="44" spans="1:3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9.75" customHeight="1">
      <c r="A45" s="4" t="s">
        <v>78</v>
      </c>
      <c r="B45" s="4" t="s">
        <v>79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9.75" customHeight="1">
      <c r="A46" s="4" t="s">
        <v>49</v>
      </c>
      <c r="B46" s="5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158186.3</v>
      </c>
      <c r="Y46" s="6">
        <v>43800</v>
      </c>
      <c r="Z46" s="6">
        <v>0</v>
      </c>
      <c r="AA46" s="6">
        <v>246453.48</v>
      </c>
      <c r="AB46" s="6">
        <v>271976.32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f aca="true" t="shared" si="8" ref="AH46:AH52">C46+D46+E46+F46+G46+H46+I46+J46+K46+L46+M46+N46+O46+P46+Q46+R46+S46+T46+U46+V46+W46+X46+Y46+Z46+AA46+AB46+AC46+AD46+AE46+AF46+AG46</f>
        <v>720416.1000000001</v>
      </c>
      <c r="AI46" s="1"/>
    </row>
    <row r="47" spans="1:35" ht="9.75" customHeight="1">
      <c r="A47" s="4" t="s">
        <v>51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56939.09</v>
      </c>
      <c r="Y47" s="6">
        <v>4173.95</v>
      </c>
      <c r="Z47" s="6">
        <v>0</v>
      </c>
      <c r="AA47" s="6">
        <v>75357.5</v>
      </c>
      <c r="AB47" s="6">
        <v>93572.23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f t="shared" si="8"/>
        <v>230042.76999999996</v>
      </c>
      <c r="AI47" s="1"/>
    </row>
    <row r="48" spans="1:35" ht="9.75" customHeight="1">
      <c r="A48" s="4" t="s">
        <v>53</v>
      </c>
      <c r="B48" s="5" t="s">
        <v>54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2400</v>
      </c>
      <c r="W48" s="6">
        <v>0</v>
      </c>
      <c r="X48" s="6">
        <v>21388.52</v>
      </c>
      <c r="Y48" s="6">
        <v>352394.62</v>
      </c>
      <c r="Z48" s="6">
        <v>0</v>
      </c>
      <c r="AA48" s="6">
        <v>15264.19</v>
      </c>
      <c r="AB48" s="6">
        <v>89175.16</v>
      </c>
      <c r="AC48" s="6">
        <v>206207.01</v>
      </c>
      <c r="AD48" s="6">
        <v>0</v>
      </c>
      <c r="AE48" s="6">
        <v>0</v>
      </c>
      <c r="AF48" s="6">
        <v>0</v>
      </c>
      <c r="AG48" s="6">
        <v>0</v>
      </c>
      <c r="AH48" s="6">
        <f t="shared" si="8"/>
        <v>686829.5</v>
      </c>
      <c r="AI48" s="1"/>
    </row>
    <row r="49" spans="1:35" ht="9.75" customHeight="1">
      <c r="A49" s="4" t="s">
        <v>55</v>
      </c>
      <c r="B49" s="5" t="s">
        <v>56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2577.75</v>
      </c>
      <c r="Y49" s="6">
        <v>517</v>
      </c>
      <c r="Z49" s="6">
        <v>0</v>
      </c>
      <c r="AA49" s="6">
        <v>2303.62</v>
      </c>
      <c r="AB49" s="6">
        <v>9397.3</v>
      </c>
      <c r="AC49" s="6">
        <v>6182.13</v>
      </c>
      <c r="AD49" s="6">
        <v>0</v>
      </c>
      <c r="AE49" s="6">
        <v>0</v>
      </c>
      <c r="AF49" s="6">
        <v>0</v>
      </c>
      <c r="AG49" s="6">
        <v>0</v>
      </c>
      <c r="AH49" s="6">
        <f t="shared" si="8"/>
        <v>20977.8</v>
      </c>
      <c r="AI49" s="1"/>
    </row>
    <row r="50" spans="1:35" ht="9.75" customHeight="1">
      <c r="A50" s="4" t="s">
        <v>57</v>
      </c>
      <c r="B50" s="5" t="s">
        <v>58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f t="shared" si="8"/>
        <v>0</v>
      </c>
      <c r="AI50" s="1"/>
    </row>
    <row r="51" spans="1:35" ht="9.75" customHeight="1">
      <c r="A51" s="4" t="s">
        <v>59</v>
      </c>
      <c r="B51" s="5" t="s">
        <v>60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1151</v>
      </c>
      <c r="Y51" s="6">
        <v>24399.5</v>
      </c>
      <c r="Z51" s="6">
        <v>0</v>
      </c>
      <c r="AA51" s="6">
        <v>12833.8</v>
      </c>
      <c r="AB51" s="6">
        <v>777</v>
      </c>
      <c r="AC51" s="6">
        <v>6309.21</v>
      </c>
      <c r="AD51" s="6">
        <v>0</v>
      </c>
      <c r="AE51" s="6">
        <v>0</v>
      </c>
      <c r="AF51" s="6">
        <v>0</v>
      </c>
      <c r="AG51" s="6">
        <v>0</v>
      </c>
      <c r="AH51" s="6">
        <f t="shared" si="8"/>
        <v>45470.51</v>
      </c>
      <c r="AI51" s="1"/>
    </row>
    <row r="52" spans="1:35" ht="9.75" customHeight="1">
      <c r="A52" s="4" t="s">
        <v>80</v>
      </c>
      <c r="B52" s="1"/>
      <c r="C52" s="6">
        <f aca="true" t="shared" si="9" ref="C52:AG52">+SUM(C46:C51)</f>
        <v>0</v>
      </c>
      <c r="D52" s="6">
        <f t="shared" si="9"/>
        <v>0</v>
      </c>
      <c r="E52" s="6">
        <f t="shared" si="9"/>
        <v>0</v>
      </c>
      <c r="F52" s="6">
        <f t="shared" si="9"/>
        <v>0</v>
      </c>
      <c r="G52" s="6">
        <f t="shared" si="9"/>
        <v>0</v>
      </c>
      <c r="H52" s="6">
        <f t="shared" si="9"/>
        <v>0</v>
      </c>
      <c r="I52" s="6">
        <f t="shared" si="9"/>
        <v>0</v>
      </c>
      <c r="J52" s="6">
        <f t="shared" si="9"/>
        <v>0</v>
      </c>
      <c r="K52" s="6">
        <f t="shared" si="9"/>
        <v>0</v>
      </c>
      <c r="L52" s="6">
        <f t="shared" si="9"/>
        <v>0</v>
      </c>
      <c r="M52" s="6">
        <f t="shared" si="9"/>
        <v>0</v>
      </c>
      <c r="N52" s="6">
        <f t="shared" si="9"/>
        <v>0</v>
      </c>
      <c r="O52" s="6">
        <f t="shared" si="9"/>
        <v>0</v>
      </c>
      <c r="P52" s="6">
        <f t="shared" si="9"/>
        <v>0</v>
      </c>
      <c r="Q52" s="6">
        <f t="shared" si="9"/>
        <v>0</v>
      </c>
      <c r="R52" s="6">
        <f t="shared" si="9"/>
        <v>0</v>
      </c>
      <c r="S52" s="6">
        <f t="shared" si="9"/>
        <v>0</v>
      </c>
      <c r="T52" s="6">
        <f t="shared" si="9"/>
        <v>0</v>
      </c>
      <c r="U52" s="6">
        <f t="shared" si="9"/>
        <v>0</v>
      </c>
      <c r="V52" s="6">
        <f t="shared" si="9"/>
        <v>2400</v>
      </c>
      <c r="W52" s="6">
        <f t="shared" si="9"/>
        <v>0</v>
      </c>
      <c r="X52" s="6">
        <f t="shared" si="9"/>
        <v>240242.65999999997</v>
      </c>
      <c r="Y52" s="6">
        <f t="shared" si="9"/>
        <v>425285.07</v>
      </c>
      <c r="Z52" s="6">
        <f t="shared" si="9"/>
        <v>0</v>
      </c>
      <c r="AA52" s="6">
        <f t="shared" si="9"/>
        <v>352212.58999999997</v>
      </c>
      <c r="AB52" s="6">
        <f t="shared" si="9"/>
        <v>464898.00999999995</v>
      </c>
      <c r="AC52" s="6">
        <f t="shared" si="9"/>
        <v>218698.35</v>
      </c>
      <c r="AD52" s="6">
        <f t="shared" si="9"/>
        <v>0</v>
      </c>
      <c r="AE52" s="6">
        <f t="shared" si="9"/>
        <v>0</v>
      </c>
      <c r="AF52" s="6">
        <f t="shared" si="9"/>
        <v>0</v>
      </c>
      <c r="AG52" s="6">
        <f t="shared" si="9"/>
        <v>0</v>
      </c>
      <c r="AH52" s="6">
        <f t="shared" si="8"/>
        <v>1703736.68</v>
      </c>
      <c r="AI52" s="1"/>
    </row>
    <row r="53" spans="1:35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9.75" customHeight="1">
      <c r="A54" s="4" t="s">
        <v>81</v>
      </c>
      <c r="B54" s="5" t="s">
        <v>82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9.75" customHeight="1">
      <c r="A55" s="4" t="s">
        <v>49</v>
      </c>
      <c r="B55" s="5" t="s">
        <v>50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f aca="true" t="shared" si="10" ref="AH55:AH61">C55+D55+E55+F55+G55+H55+I55+J55+K55+L55+M55+N55+O55+P55+Q55+R55+S55+T55+U55+V55+W55+X55+Y55+Z55+AA55+AB55+AC55+AD55+AE55+AF55+AG55</f>
        <v>0</v>
      </c>
      <c r="AI55" s="1"/>
    </row>
    <row r="56" spans="1:35" ht="9.75" customHeight="1">
      <c r="A56" s="4" t="s">
        <v>51</v>
      </c>
      <c r="B56" s="5" t="s">
        <v>52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f t="shared" si="10"/>
        <v>0</v>
      </c>
      <c r="AI56" s="1"/>
    </row>
    <row r="57" spans="1:35" ht="9.75" customHeight="1">
      <c r="A57" s="4" t="s">
        <v>53</v>
      </c>
      <c r="B57" s="5" t="s">
        <v>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f t="shared" si="10"/>
        <v>0</v>
      </c>
      <c r="AI57" s="1"/>
    </row>
    <row r="58" spans="1:35" ht="9.75" customHeight="1">
      <c r="A58" s="4" t="s">
        <v>55</v>
      </c>
      <c r="B58" s="5" t="s">
        <v>56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f t="shared" si="10"/>
        <v>0</v>
      </c>
      <c r="AI58" s="1"/>
    </row>
    <row r="59" spans="1:35" ht="9.75" customHeight="1">
      <c r="A59" s="4" t="s">
        <v>57</v>
      </c>
      <c r="B59" s="5" t="s">
        <v>58</v>
      </c>
      <c r="C59" s="6">
        <v>0</v>
      </c>
      <c r="D59" s="6">
        <v>0</v>
      </c>
      <c r="E59" s="6">
        <v>0</v>
      </c>
      <c r="F59" s="6">
        <v>0</v>
      </c>
      <c r="G59" s="6">
        <v>12504.7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f t="shared" si="10"/>
        <v>12504.7</v>
      </c>
      <c r="AI59" s="1"/>
    </row>
    <row r="60" spans="1:35" ht="9.75" customHeight="1">
      <c r="A60" s="4" t="s">
        <v>59</v>
      </c>
      <c r="B60" s="5" t="s">
        <v>60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f t="shared" si="10"/>
        <v>0</v>
      </c>
      <c r="AI60" s="1"/>
    </row>
    <row r="61" spans="1:35" ht="9.75" customHeight="1">
      <c r="A61" s="4" t="s">
        <v>83</v>
      </c>
      <c r="B61" s="1"/>
      <c r="C61" s="6">
        <f aca="true" t="shared" si="11" ref="C61:AG61">+SUM(C55:C60)</f>
        <v>0</v>
      </c>
      <c r="D61" s="6">
        <f t="shared" si="11"/>
        <v>0</v>
      </c>
      <c r="E61" s="6">
        <f t="shared" si="11"/>
        <v>0</v>
      </c>
      <c r="F61" s="6">
        <f t="shared" si="11"/>
        <v>0</v>
      </c>
      <c r="G61" s="6">
        <f t="shared" si="11"/>
        <v>12504.7</v>
      </c>
      <c r="H61" s="6">
        <f t="shared" si="11"/>
        <v>0</v>
      </c>
      <c r="I61" s="6">
        <f t="shared" si="11"/>
        <v>0</v>
      </c>
      <c r="J61" s="6">
        <f t="shared" si="11"/>
        <v>0</v>
      </c>
      <c r="K61" s="6">
        <f t="shared" si="11"/>
        <v>0</v>
      </c>
      <c r="L61" s="6">
        <f t="shared" si="11"/>
        <v>0</v>
      </c>
      <c r="M61" s="6">
        <f t="shared" si="11"/>
        <v>0</v>
      </c>
      <c r="N61" s="6">
        <f t="shared" si="11"/>
        <v>0</v>
      </c>
      <c r="O61" s="6">
        <f t="shared" si="11"/>
        <v>0</v>
      </c>
      <c r="P61" s="6">
        <f t="shared" si="11"/>
        <v>0</v>
      </c>
      <c r="Q61" s="6">
        <f t="shared" si="11"/>
        <v>0</v>
      </c>
      <c r="R61" s="6">
        <f t="shared" si="11"/>
        <v>0</v>
      </c>
      <c r="S61" s="6">
        <f t="shared" si="11"/>
        <v>0</v>
      </c>
      <c r="T61" s="6">
        <f t="shared" si="11"/>
        <v>0</v>
      </c>
      <c r="U61" s="6">
        <f t="shared" si="11"/>
        <v>0</v>
      </c>
      <c r="V61" s="6">
        <f t="shared" si="11"/>
        <v>0</v>
      </c>
      <c r="W61" s="6">
        <f t="shared" si="11"/>
        <v>0</v>
      </c>
      <c r="X61" s="6">
        <f t="shared" si="11"/>
        <v>0</v>
      </c>
      <c r="Y61" s="6">
        <f t="shared" si="11"/>
        <v>0</v>
      </c>
      <c r="Z61" s="6">
        <f t="shared" si="11"/>
        <v>0</v>
      </c>
      <c r="AA61" s="6">
        <f t="shared" si="11"/>
        <v>0</v>
      </c>
      <c r="AB61" s="6">
        <f t="shared" si="11"/>
        <v>0</v>
      </c>
      <c r="AC61" s="6">
        <f t="shared" si="11"/>
        <v>0</v>
      </c>
      <c r="AD61" s="6">
        <f t="shared" si="11"/>
        <v>0</v>
      </c>
      <c r="AE61" s="6">
        <f t="shared" si="11"/>
        <v>0</v>
      </c>
      <c r="AF61" s="6">
        <f t="shared" si="11"/>
        <v>0</v>
      </c>
      <c r="AG61" s="6">
        <f t="shared" si="11"/>
        <v>0</v>
      </c>
      <c r="AH61" s="6">
        <f t="shared" si="10"/>
        <v>12504.7</v>
      </c>
      <c r="AI61" s="1"/>
    </row>
    <row r="62" spans="1:3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9.75" customHeight="1">
      <c r="A63" s="4" t="s">
        <v>84</v>
      </c>
      <c r="B63" s="5" t="s">
        <v>85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9.75" customHeight="1">
      <c r="A64" s="4" t="s">
        <v>86</v>
      </c>
      <c r="B64" s="5" t="s">
        <v>87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378292.93</v>
      </c>
      <c r="AE64" s="6">
        <v>0</v>
      </c>
      <c r="AF64" s="6">
        <v>0</v>
      </c>
      <c r="AG64" s="6">
        <v>0</v>
      </c>
      <c r="AH64" s="6">
        <f>C64+D64+E64+F64+G64+H64+I64+J64+K64+L64+M64+N64+O64+P64+Q64+R64+S64+T64+U64+V64+W64+X64+Y64+Z64+AA64+AB64+AC64+AD64+AE64+AF64+AG64</f>
        <v>378292.93</v>
      </c>
      <c r="AI64" s="1"/>
    </row>
    <row r="65" spans="1:35" ht="9.75" customHeight="1">
      <c r="A65" s="4" t="s">
        <v>88</v>
      </c>
      <c r="B65" s="5" t="s">
        <v>89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f>C65+D65+E65+F65+G65+H65+I65+J65+K65+L65+M65+N65+O65+P65+Q65+R65+S65+T65+U65+V65+W65+X65+Y65+Z65+AA65+AB65+AC65+AD65+AE65+AF65+AG65</f>
        <v>0</v>
      </c>
      <c r="AI65" s="1"/>
    </row>
    <row r="66" spans="1:35" ht="9.75" customHeight="1">
      <c r="A66" s="4" t="s">
        <v>59</v>
      </c>
      <c r="B66" s="5" t="s">
        <v>90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f>C66+D66+E66+F66+G66+H66+I66+J66+K66+L66+M66+N66+O66+P66+Q66+R66+S66+T66+U66+V66+W66+X66+Y66+Z66+AA66+AB66+AC66+AD66+AE66+AF66+AG66</f>
        <v>0</v>
      </c>
      <c r="AI66" s="1"/>
    </row>
    <row r="67" spans="1:35" ht="9.75" customHeight="1">
      <c r="A67" s="4" t="s">
        <v>91</v>
      </c>
      <c r="B67" s="1"/>
      <c r="C67" s="6">
        <f aca="true" t="shared" si="12" ref="C67:AG67">+SUM(C64:C66)</f>
        <v>0</v>
      </c>
      <c r="D67" s="6">
        <f t="shared" si="12"/>
        <v>0</v>
      </c>
      <c r="E67" s="6">
        <f t="shared" si="12"/>
        <v>0</v>
      </c>
      <c r="F67" s="6">
        <f t="shared" si="12"/>
        <v>0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t="shared" si="12"/>
        <v>0</v>
      </c>
      <c r="O67" s="6">
        <f t="shared" si="12"/>
        <v>0</v>
      </c>
      <c r="P67" s="6">
        <f t="shared" si="12"/>
        <v>0</v>
      </c>
      <c r="Q67" s="6">
        <f t="shared" si="12"/>
        <v>0</v>
      </c>
      <c r="R67" s="6">
        <f t="shared" si="12"/>
        <v>0</v>
      </c>
      <c r="S67" s="6">
        <f t="shared" si="12"/>
        <v>0</v>
      </c>
      <c r="T67" s="6">
        <f t="shared" si="12"/>
        <v>0</v>
      </c>
      <c r="U67" s="6">
        <f t="shared" si="12"/>
        <v>0</v>
      </c>
      <c r="V67" s="6">
        <f t="shared" si="12"/>
        <v>0</v>
      </c>
      <c r="W67" s="6">
        <f t="shared" si="12"/>
        <v>0</v>
      </c>
      <c r="X67" s="6">
        <f t="shared" si="12"/>
        <v>0</v>
      </c>
      <c r="Y67" s="6">
        <f t="shared" si="12"/>
        <v>0</v>
      </c>
      <c r="Z67" s="6">
        <f t="shared" si="12"/>
        <v>0</v>
      </c>
      <c r="AA67" s="6">
        <f t="shared" si="12"/>
        <v>0</v>
      </c>
      <c r="AB67" s="6">
        <f t="shared" si="12"/>
        <v>0</v>
      </c>
      <c r="AC67" s="6">
        <f t="shared" si="12"/>
        <v>0</v>
      </c>
      <c r="AD67" s="6">
        <f t="shared" si="12"/>
        <v>378292.93</v>
      </c>
      <c r="AE67" s="6">
        <f t="shared" si="12"/>
        <v>0</v>
      </c>
      <c r="AF67" s="6">
        <f t="shared" si="12"/>
        <v>0</v>
      </c>
      <c r="AG67" s="6">
        <f t="shared" si="12"/>
        <v>0</v>
      </c>
      <c r="AH67" s="6">
        <f>C67+D67+E67+F67+G67+H67+I67+J67+K67+L67+M67+N67+O67+P67+Q67+R67+S67+T67+U67+V67+W67+X67+Y67+Z67+AA67+AB67+AC67+AD67+AE67+AF67+AG67</f>
        <v>378292.93</v>
      </c>
      <c r="AI67" s="1"/>
    </row>
    <row r="68" spans="1:38" ht="15">
      <c r="A68" s="1"/>
      <c r="B68" s="1"/>
      <c r="C68" s="7" t="s">
        <v>92</v>
      </c>
      <c r="D68" s="7"/>
      <c r="E68" s="7"/>
      <c r="F68" s="7"/>
      <c r="G68" s="7"/>
      <c r="H68" s="7"/>
      <c r="I68" s="7" t="s">
        <v>93</v>
      </c>
      <c r="J68" s="7"/>
      <c r="K68" s="7"/>
      <c r="L68" s="7"/>
      <c r="M68" s="7"/>
      <c r="N68" s="7"/>
      <c r="O68" s="7" t="s">
        <v>94</v>
      </c>
      <c r="P68" s="7"/>
      <c r="Q68" s="7"/>
      <c r="R68" s="7"/>
      <c r="S68" s="7"/>
      <c r="T68" s="7"/>
      <c r="U68" s="7" t="s">
        <v>95</v>
      </c>
      <c r="V68" s="7"/>
      <c r="W68" s="7"/>
      <c r="X68" s="7"/>
      <c r="Y68" s="7"/>
      <c r="Z68" s="7"/>
      <c r="AA68" s="7" t="s">
        <v>96</v>
      </c>
      <c r="AB68" s="7"/>
      <c r="AC68" s="7"/>
      <c r="AD68" s="7"/>
      <c r="AE68" s="7"/>
      <c r="AF68" s="7"/>
      <c r="AG68" s="7" t="s">
        <v>97</v>
      </c>
      <c r="AH68" s="7"/>
      <c r="AI68" s="7"/>
      <c r="AJ68" s="9"/>
      <c r="AK68" s="9"/>
      <c r="AL68" s="9"/>
    </row>
    <row r="69" spans="1:37" ht="15">
      <c r="A69" s="2" t="s">
        <v>6</v>
      </c>
      <c r="B69" s="1"/>
      <c r="C69" s="8" t="s">
        <v>7</v>
      </c>
      <c r="D69" s="8"/>
      <c r="E69" s="8"/>
      <c r="F69" s="8"/>
      <c r="G69" s="8"/>
      <c r="H69" s="1"/>
      <c r="I69" s="8" t="s">
        <v>7</v>
      </c>
      <c r="J69" s="8"/>
      <c r="K69" s="8"/>
      <c r="L69" s="8"/>
      <c r="M69" s="8"/>
      <c r="N69" s="1"/>
      <c r="O69" s="8" t="s">
        <v>7</v>
      </c>
      <c r="P69" s="8"/>
      <c r="Q69" s="8"/>
      <c r="R69" s="8"/>
      <c r="S69" s="8"/>
      <c r="T69" s="1"/>
      <c r="U69" s="8" t="s">
        <v>7</v>
      </c>
      <c r="V69" s="8"/>
      <c r="W69" s="8"/>
      <c r="X69" s="8"/>
      <c r="Y69" s="8"/>
      <c r="Z69" s="1"/>
      <c r="AA69" s="8" t="s">
        <v>7</v>
      </c>
      <c r="AB69" s="8"/>
      <c r="AC69" s="8"/>
      <c r="AD69" s="8"/>
      <c r="AE69" s="8"/>
      <c r="AF69" s="1"/>
      <c r="AG69" s="7" t="s">
        <v>7</v>
      </c>
      <c r="AH69" s="7"/>
      <c r="AI69" s="7"/>
      <c r="AJ69" s="9"/>
      <c r="AK69" s="9"/>
    </row>
    <row r="70" spans="1:35" ht="15">
      <c r="A70" s="2" t="s">
        <v>8</v>
      </c>
      <c r="B70" s="2" t="s">
        <v>9</v>
      </c>
      <c r="C70" s="3" t="s">
        <v>10</v>
      </c>
      <c r="D70" s="3" t="s">
        <v>11</v>
      </c>
      <c r="E70" s="3" t="s">
        <v>12</v>
      </c>
      <c r="F70" s="3" t="s">
        <v>13</v>
      </c>
      <c r="G70" s="3" t="s">
        <v>14</v>
      </c>
      <c r="H70" s="3" t="s">
        <v>15</v>
      </c>
      <c r="I70" s="3" t="s">
        <v>16</v>
      </c>
      <c r="J70" s="3" t="s">
        <v>17</v>
      </c>
      <c r="K70" s="3" t="s">
        <v>18</v>
      </c>
      <c r="L70" s="3" t="s">
        <v>19</v>
      </c>
      <c r="M70" s="3" t="s">
        <v>20</v>
      </c>
      <c r="N70" s="3" t="s">
        <v>21</v>
      </c>
      <c r="O70" s="3" t="s">
        <v>22</v>
      </c>
      <c r="P70" s="3" t="s">
        <v>23</v>
      </c>
      <c r="Q70" s="3" t="s">
        <v>24</v>
      </c>
      <c r="R70" s="3" t="s">
        <v>25</v>
      </c>
      <c r="S70" s="3" t="s">
        <v>26</v>
      </c>
      <c r="T70" s="3" t="s">
        <v>27</v>
      </c>
      <c r="U70" s="3" t="s">
        <v>28</v>
      </c>
      <c r="V70" s="3" t="s">
        <v>29</v>
      </c>
      <c r="W70" s="3" t="s">
        <v>30</v>
      </c>
      <c r="X70" s="3" t="s">
        <v>31</v>
      </c>
      <c r="Y70" s="3" t="s">
        <v>32</v>
      </c>
      <c r="Z70" s="3" t="s">
        <v>33</v>
      </c>
      <c r="AA70" s="3" t="s">
        <v>34</v>
      </c>
      <c r="AB70" s="3" t="s">
        <v>35</v>
      </c>
      <c r="AC70" s="3" t="s">
        <v>36</v>
      </c>
      <c r="AD70" s="3" t="s">
        <v>37</v>
      </c>
      <c r="AE70" s="3" t="s">
        <v>38</v>
      </c>
      <c r="AF70" s="3" t="s">
        <v>39</v>
      </c>
      <c r="AG70" s="3" t="s">
        <v>40</v>
      </c>
      <c r="AH70" s="3" t="s">
        <v>41</v>
      </c>
      <c r="AI70" s="1"/>
    </row>
    <row r="71" spans="1:35" ht="15">
      <c r="A71" s="2" t="s">
        <v>42</v>
      </c>
      <c r="B71" s="2" t="s">
        <v>43</v>
      </c>
      <c r="C71" s="3" t="s">
        <v>44</v>
      </c>
      <c r="D71" s="3" t="s">
        <v>44</v>
      </c>
      <c r="E71" s="3" t="s">
        <v>44</v>
      </c>
      <c r="F71" s="3" t="s">
        <v>44</v>
      </c>
      <c r="G71" s="3" t="s">
        <v>44</v>
      </c>
      <c r="H71" s="3" t="s">
        <v>44</v>
      </c>
      <c r="I71" s="3" t="s">
        <v>44</v>
      </c>
      <c r="J71" s="3" t="s">
        <v>44</v>
      </c>
      <c r="K71" s="3" t="s">
        <v>44</v>
      </c>
      <c r="L71" s="3" t="s">
        <v>44</v>
      </c>
      <c r="M71" s="3" t="s">
        <v>44</v>
      </c>
      <c r="N71" s="3" t="s">
        <v>44</v>
      </c>
      <c r="O71" s="3" t="s">
        <v>44</v>
      </c>
      <c r="P71" s="3" t="s">
        <v>44</v>
      </c>
      <c r="Q71" s="3" t="s">
        <v>44</v>
      </c>
      <c r="R71" s="3" t="s">
        <v>44</v>
      </c>
      <c r="S71" s="3" t="s">
        <v>44</v>
      </c>
      <c r="T71" s="3" t="s">
        <v>44</v>
      </c>
      <c r="U71" s="3" t="s">
        <v>44</v>
      </c>
      <c r="V71" s="3" t="s">
        <v>44</v>
      </c>
      <c r="W71" s="3" t="s">
        <v>44</v>
      </c>
      <c r="X71" s="3" t="s">
        <v>44</v>
      </c>
      <c r="Y71" s="3" t="s">
        <v>44</v>
      </c>
      <c r="Z71" s="3" t="s">
        <v>44</v>
      </c>
      <c r="AA71" s="3" t="s">
        <v>44</v>
      </c>
      <c r="AB71" s="3" t="s">
        <v>44</v>
      </c>
      <c r="AC71" s="3" t="s">
        <v>44</v>
      </c>
      <c r="AD71" s="3" t="s">
        <v>44</v>
      </c>
      <c r="AE71" s="3" t="s">
        <v>44</v>
      </c>
      <c r="AF71" s="3" t="s">
        <v>44</v>
      </c>
      <c r="AG71" s="3" t="s">
        <v>44</v>
      </c>
      <c r="AH71" s="3" t="s">
        <v>44</v>
      </c>
      <c r="AI71" s="1"/>
    </row>
    <row r="72" spans="1:35" ht="9.75" customHeight="1">
      <c r="A72" s="4" t="s">
        <v>98</v>
      </c>
      <c r="B72" s="5" t="s">
        <v>99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9.75" customHeight="1">
      <c r="A73" s="4" t="s">
        <v>49</v>
      </c>
      <c r="B73" s="5" t="s">
        <v>50</v>
      </c>
      <c r="C73" s="6">
        <v>0</v>
      </c>
      <c r="D73" s="6">
        <v>0</v>
      </c>
      <c r="E73" s="6">
        <v>0</v>
      </c>
      <c r="F73" s="6">
        <v>0</v>
      </c>
      <c r="G73" s="6">
        <v>127819.58</v>
      </c>
      <c r="H73" s="6">
        <v>0</v>
      </c>
      <c r="I73" s="6">
        <v>135207.87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4790.25</v>
      </c>
      <c r="AF73" s="6">
        <v>0</v>
      </c>
      <c r="AG73" s="6">
        <v>0</v>
      </c>
      <c r="AH73" s="6">
        <f aca="true" t="shared" si="13" ref="AH73:AH79">C73+D73+E73+F73+G73+H73+I73+J73+K73+L73+M73+N73+O73+P73+Q73+R73+S73+T73+U73+V73+W73+X73+Y73+Z73+AA73+AB73+AC73+AD73+AE73+AF73+AG73</f>
        <v>267817.7</v>
      </c>
      <c r="AI73" s="1"/>
    </row>
    <row r="74" spans="1:35" ht="9.75" customHeight="1">
      <c r="A74" s="4" t="s">
        <v>51</v>
      </c>
      <c r="B74" s="5" t="s">
        <v>52</v>
      </c>
      <c r="C74" s="6">
        <v>0</v>
      </c>
      <c r="D74" s="6">
        <v>0</v>
      </c>
      <c r="E74" s="6">
        <v>0</v>
      </c>
      <c r="F74" s="6">
        <v>0</v>
      </c>
      <c r="G74" s="6">
        <v>63391.25</v>
      </c>
      <c r="H74" s="6">
        <v>0</v>
      </c>
      <c r="I74" s="6">
        <v>64179.38</v>
      </c>
      <c r="J74" s="6">
        <v>0</v>
      </c>
      <c r="K74" s="6">
        <v>0</v>
      </c>
      <c r="L74" s="6">
        <v>0</v>
      </c>
      <c r="M74" s="6">
        <v>0</v>
      </c>
      <c r="N74" s="6">
        <v>70.4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3343.95</v>
      </c>
      <c r="AF74" s="6">
        <v>0</v>
      </c>
      <c r="AG74" s="6">
        <v>0</v>
      </c>
      <c r="AH74" s="6">
        <f t="shared" si="13"/>
        <v>130984.98</v>
      </c>
      <c r="AI74" s="1"/>
    </row>
    <row r="75" spans="1:35" ht="9.75" customHeight="1">
      <c r="A75" s="4" t="s">
        <v>53</v>
      </c>
      <c r="B75" s="5" t="s">
        <v>54</v>
      </c>
      <c r="C75" s="6">
        <v>0</v>
      </c>
      <c r="D75" s="6">
        <v>0</v>
      </c>
      <c r="E75" s="6">
        <v>0</v>
      </c>
      <c r="F75" s="6">
        <v>0</v>
      </c>
      <c r="G75" s="6">
        <v>3611.32</v>
      </c>
      <c r="H75" s="6">
        <v>0</v>
      </c>
      <c r="I75" s="6">
        <v>2598.92</v>
      </c>
      <c r="J75" s="6">
        <v>0</v>
      </c>
      <c r="K75" s="6">
        <v>0</v>
      </c>
      <c r="L75" s="6">
        <v>0</v>
      </c>
      <c r="M75" s="6">
        <v>0</v>
      </c>
      <c r="N75" s="6">
        <v>1705.73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8201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f t="shared" si="13"/>
        <v>16116.97</v>
      </c>
      <c r="AI75" s="1"/>
    </row>
    <row r="76" spans="1:35" ht="9.75" customHeight="1">
      <c r="A76" s="4" t="s">
        <v>55</v>
      </c>
      <c r="B76" s="5" t="s">
        <v>56</v>
      </c>
      <c r="C76" s="6">
        <v>0</v>
      </c>
      <c r="D76" s="6">
        <v>0</v>
      </c>
      <c r="E76" s="6">
        <v>0</v>
      </c>
      <c r="F76" s="6">
        <v>0</v>
      </c>
      <c r="G76" s="6">
        <v>26347.78</v>
      </c>
      <c r="H76" s="6">
        <v>0</v>
      </c>
      <c r="I76" s="6">
        <v>15910.18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f t="shared" si="13"/>
        <v>42257.96</v>
      </c>
      <c r="AI76" s="1"/>
    </row>
    <row r="77" spans="1:35" ht="9.75" customHeight="1">
      <c r="A77" s="4" t="s">
        <v>57</v>
      </c>
      <c r="B77" s="5" t="s">
        <v>58</v>
      </c>
      <c r="C77" s="6">
        <v>0</v>
      </c>
      <c r="D77" s="6">
        <v>0</v>
      </c>
      <c r="E77" s="6">
        <v>0</v>
      </c>
      <c r="F77" s="6">
        <v>0</v>
      </c>
      <c r="G77" s="6">
        <v>47911.28</v>
      </c>
      <c r="H77" s="6">
        <v>0</v>
      </c>
      <c r="I77" s="6">
        <v>47911.28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f t="shared" si="13"/>
        <v>95822.56</v>
      </c>
      <c r="AI77" s="1"/>
    </row>
    <row r="78" spans="1:35" ht="9.75" customHeight="1">
      <c r="A78" s="4" t="s">
        <v>59</v>
      </c>
      <c r="B78" s="5" t="s">
        <v>67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f t="shared" si="13"/>
        <v>0</v>
      </c>
      <c r="AI78" s="1"/>
    </row>
    <row r="79" spans="1:35" ht="9.75" customHeight="1">
      <c r="A79" s="4" t="s">
        <v>100</v>
      </c>
      <c r="B79" s="1"/>
      <c r="C79" s="6">
        <f aca="true" t="shared" si="14" ref="C79:AG79">+SUM(C73:C78)</f>
        <v>0</v>
      </c>
      <c r="D79" s="6">
        <f t="shared" si="14"/>
        <v>0</v>
      </c>
      <c r="E79" s="6">
        <f t="shared" si="14"/>
        <v>0</v>
      </c>
      <c r="F79" s="6">
        <f t="shared" si="14"/>
        <v>0</v>
      </c>
      <c r="G79" s="6">
        <f t="shared" si="14"/>
        <v>269081.21</v>
      </c>
      <c r="H79" s="6">
        <f t="shared" si="14"/>
        <v>0</v>
      </c>
      <c r="I79" s="6">
        <f t="shared" si="14"/>
        <v>265807.63</v>
      </c>
      <c r="J79" s="6">
        <f t="shared" si="14"/>
        <v>0</v>
      </c>
      <c r="K79" s="6">
        <f t="shared" si="14"/>
        <v>0</v>
      </c>
      <c r="L79" s="6">
        <f t="shared" si="14"/>
        <v>0</v>
      </c>
      <c r="M79" s="6">
        <f t="shared" si="14"/>
        <v>0</v>
      </c>
      <c r="N79" s="6">
        <f t="shared" si="14"/>
        <v>1776.13</v>
      </c>
      <c r="O79" s="6">
        <f t="shared" si="14"/>
        <v>0</v>
      </c>
      <c r="P79" s="6">
        <f t="shared" si="14"/>
        <v>0</v>
      </c>
      <c r="Q79" s="6">
        <f t="shared" si="14"/>
        <v>0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 t="shared" si="14"/>
        <v>0</v>
      </c>
      <c r="V79" s="6">
        <f t="shared" si="14"/>
        <v>8201</v>
      </c>
      <c r="W79" s="6">
        <f t="shared" si="14"/>
        <v>0</v>
      </c>
      <c r="X79" s="6">
        <f t="shared" si="14"/>
        <v>0</v>
      </c>
      <c r="Y79" s="6">
        <f t="shared" si="14"/>
        <v>0</v>
      </c>
      <c r="Z79" s="6">
        <f t="shared" si="14"/>
        <v>0</v>
      </c>
      <c r="AA79" s="6">
        <f t="shared" si="14"/>
        <v>0</v>
      </c>
      <c r="AB79" s="6">
        <f t="shared" si="14"/>
        <v>0</v>
      </c>
      <c r="AC79" s="6">
        <f t="shared" si="14"/>
        <v>0</v>
      </c>
      <c r="AD79" s="6">
        <f t="shared" si="14"/>
        <v>0</v>
      </c>
      <c r="AE79" s="6">
        <f t="shared" si="14"/>
        <v>8134.2</v>
      </c>
      <c r="AF79" s="6">
        <f t="shared" si="14"/>
        <v>0</v>
      </c>
      <c r="AG79" s="6">
        <f t="shared" si="14"/>
        <v>0</v>
      </c>
      <c r="AH79" s="6">
        <f t="shared" si="13"/>
        <v>553000.17</v>
      </c>
      <c r="AI79" s="1"/>
    </row>
    <row r="80" spans="1:35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9.75" customHeight="1">
      <c r="A81" s="4" t="s">
        <v>101</v>
      </c>
      <c r="B81" s="5" t="s">
        <v>46</v>
      </c>
      <c r="C81" s="6">
        <f aca="true" t="shared" si="15" ref="C81:AG81">+C13+C22+C31+C43+C52+C61+C67+C79</f>
        <v>0</v>
      </c>
      <c r="D81" s="6">
        <f t="shared" si="15"/>
        <v>2120630.91</v>
      </c>
      <c r="E81" s="6">
        <f t="shared" si="15"/>
        <v>3823420.06</v>
      </c>
      <c r="F81" s="6">
        <f t="shared" si="15"/>
        <v>1783702.4100000001</v>
      </c>
      <c r="G81" s="6">
        <f t="shared" si="15"/>
        <v>2354301.6100000003</v>
      </c>
      <c r="H81" s="6">
        <f t="shared" si="15"/>
        <v>5274167.57</v>
      </c>
      <c r="I81" s="6">
        <f t="shared" si="15"/>
        <v>3622160.1999999997</v>
      </c>
      <c r="J81" s="6">
        <f t="shared" si="15"/>
        <v>467866.45</v>
      </c>
      <c r="K81" s="6">
        <f t="shared" si="15"/>
        <v>2177081.0100000002</v>
      </c>
      <c r="L81" s="6">
        <f t="shared" si="15"/>
        <v>802.5</v>
      </c>
      <c r="M81" s="6">
        <f t="shared" si="15"/>
        <v>901857.2899999999</v>
      </c>
      <c r="N81" s="6">
        <f t="shared" si="15"/>
        <v>447009.73000000004</v>
      </c>
      <c r="O81" s="6">
        <f t="shared" si="15"/>
        <v>427844.93000000005</v>
      </c>
      <c r="P81" s="6">
        <f t="shared" si="15"/>
        <v>162660.74</v>
      </c>
      <c r="Q81" s="6">
        <f t="shared" si="15"/>
        <v>9945.41</v>
      </c>
      <c r="R81" s="6">
        <f t="shared" si="15"/>
        <v>237507.96</v>
      </c>
      <c r="S81" s="6">
        <f t="shared" si="15"/>
        <v>258668.6</v>
      </c>
      <c r="T81" s="6">
        <f t="shared" si="15"/>
        <v>1254740.17</v>
      </c>
      <c r="U81" s="6">
        <f t="shared" si="15"/>
        <v>1669422.37</v>
      </c>
      <c r="V81" s="6">
        <f t="shared" si="15"/>
        <v>641322.4500000001</v>
      </c>
      <c r="W81" s="6">
        <f t="shared" si="15"/>
        <v>183480.49</v>
      </c>
      <c r="X81" s="6">
        <f t="shared" si="15"/>
        <v>240242.65999999997</v>
      </c>
      <c r="Y81" s="6">
        <f t="shared" si="15"/>
        <v>425285.07</v>
      </c>
      <c r="Z81" s="6">
        <f t="shared" si="15"/>
        <v>593847.63</v>
      </c>
      <c r="AA81" s="6">
        <f t="shared" si="15"/>
        <v>400944.58999999997</v>
      </c>
      <c r="AB81" s="6">
        <f t="shared" si="15"/>
        <v>464898.00999999995</v>
      </c>
      <c r="AC81" s="6">
        <f t="shared" si="15"/>
        <v>266356.07</v>
      </c>
      <c r="AD81" s="6">
        <f t="shared" si="15"/>
        <v>378292.93</v>
      </c>
      <c r="AE81" s="6">
        <f t="shared" si="15"/>
        <v>11456.3</v>
      </c>
      <c r="AF81" s="6">
        <f t="shared" si="15"/>
        <v>5344.38</v>
      </c>
      <c r="AG81" s="6">
        <f t="shared" si="15"/>
        <v>0</v>
      </c>
      <c r="AH81" s="6">
        <f>C81+D81+E81+F81+G81+H81+I81+J81+K81+L81+M81+N81+O81+P81+Q81+R81+S81+T81+U81+V81+W81+X81+Y81+Z81+AA81+AB81+AC81+AD81+AE81+AF81+AG81</f>
        <v>30605260.500000004</v>
      </c>
      <c r="AI81" s="1"/>
    </row>
    <row r="82" spans="1:35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9.75" customHeight="1">
      <c r="A83" s="4" t="s">
        <v>102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9.75" customHeight="1">
      <c r="A84" s="1"/>
      <c r="B84" s="5" t="s">
        <v>103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9.75" customHeight="1">
      <c r="A85" s="4" t="s">
        <v>104</v>
      </c>
      <c r="B85" s="5" t="s">
        <v>105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932404.53</v>
      </c>
      <c r="AD85" s="6">
        <v>0</v>
      </c>
      <c r="AE85" s="6">
        <v>0</v>
      </c>
      <c r="AF85" s="6">
        <v>0</v>
      </c>
      <c r="AG85" s="6">
        <v>1059744.43</v>
      </c>
      <c r="AH85" s="6">
        <f>C85+D85+E85+F85+G85+H85+I85+J85+K85+L85+M85+N85+O85+P85+Q85+R85+S85+T85+U85+V85+W85+X85+Y85+Z85+AA85+AB85+AC85+AD85+AE85+AF85+AG85</f>
        <v>1992148.96</v>
      </c>
      <c r="AI85" s="1"/>
    </row>
    <row r="86" spans="1:35" ht="9.75" customHeight="1">
      <c r="A86" s="1"/>
      <c r="B86" s="5" t="s">
        <v>106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9.75" customHeight="1">
      <c r="A87" s="4" t="s">
        <v>107</v>
      </c>
      <c r="B87" s="5" t="s">
        <v>108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f>C87+D87+E87+F87+G87+H87+I87+J87+K87+L87+M87+N87+O87+P87+Q87+R87+S87+T87+U87+V87+W87+X87+Y87+Z87+AA87+AB87+AC87+AD87+AE87+AF87+AG87</f>
        <v>0</v>
      </c>
      <c r="AI87" s="1"/>
    </row>
    <row r="88" spans="1:35" ht="9.75" customHeight="1">
      <c r="A88" s="4" t="s">
        <v>109</v>
      </c>
      <c r="B88" s="5" t="s">
        <v>110</v>
      </c>
      <c r="C88" s="6">
        <f aca="true" t="shared" si="16" ref="C88:AG88">+C85+C87</f>
        <v>0</v>
      </c>
      <c r="D88" s="6">
        <f t="shared" si="16"/>
        <v>0</v>
      </c>
      <c r="E88" s="6">
        <f t="shared" si="16"/>
        <v>0</v>
      </c>
      <c r="F88" s="6">
        <f t="shared" si="16"/>
        <v>0</v>
      </c>
      <c r="G88" s="6">
        <f t="shared" si="16"/>
        <v>0</v>
      </c>
      <c r="H88" s="6">
        <f t="shared" si="16"/>
        <v>0</v>
      </c>
      <c r="I88" s="6">
        <f t="shared" si="16"/>
        <v>0</v>
      </c>
      <c r="J88" s="6">
        <f t="shared" si="16"/>
        <v>0</v>
      </c>
      <c r="K88" s="6">
        <f t="shared" si="16"/>
        <v>0</v>
      </c>
      <c r="L88" s="6">
        <f t="shared" si="16"/>
        <v>0</v>
      </c>
      <c r="M88" s="6">
        <f t="shared" si="16"/>
        <v>0</v>
      </c>
      <c r="N88" s="6">
        <f t="shared" si="16"/>
        <v>0</v>
      </c>
      <c r="O88" s="6">
        <f t="shared" si="16"/>
        <v>0</v>
      </c>
      <c r="P88" s="6">
        <f t="shared" si="16"/>
        <v>0</v>
      </c>
      <c r="Q88" s="6">
        <f t="shared" si="16"/>
        <v>0</v>
      </c>
      <c r="R88" s="6">
        <f t="shared" si="16"/>
        <v>0</v>
      </c>
      <c r="S88" s="6">
        <f t="shared" si="16"/>
        <v>0</v>
      </c>
      <c r="T88" s="6">
        <f t="shared" si="16"/>
        <v>0</v>
      </c>
      <c r="U88" s="6">
        <f t="shared" si="16"/>
        <v>0</v>
      </c>
      <c r="V88" s="6">
        <f t="shared" si="16"/>
        <v>0</v>
      </c>
      <c r="W88" s="6">
        <f t="shared" si="16"/>
        <v>0</v>
      </c>
      <c r="X88" s="6">
        <f t="shared" si="16"/>
        <v>0</v>
      </c>
      <c r="Y88" s="6">
        <f t="shared" si="16"/>
        <v>0</v>
      </c>
      <c r="Z88" s="6">
        <f t="shared" si="16"/>
        <v>0</v>
      </c>
      <c r="AA88" s="6">
        <f t="shared" si="16"/>
        <v>0</v>
      </c>
      <c r="AB88" s="6">
        <f t="shared" si="16"/>
        <v>0</v>
      </c>
      <c r="AC88" s="6">
        <f t="shared" si="16"/>
        <v>932404.53</v>
      </c>
      <c r="AD88" s="6">
        <f t="shared" si="16"/>
        <v>0</v>
      </c>
      <c r="AE88" s="6">
        <f t="shared" si="16"/>
        <v>0</v>
      </c>
      <c r="AF88" s="6">
        <f t="shared" si="16"/>
        <v>0</v>
      </c>
      <c r="AG88" s="6">
        <f t="shared" si="16"/>
        <v>1059744.43</v>
      </c>
      <c r="AH88" s="6">
        <f>C88+D88+E88+F88+G88+H88+I88+J88+K88+L88+M88+N88+O88+P88+Q88+R88+S88+T88+U88+V88+W88+X88+Y88+Z88+AA88+AB88+AC88+AD88+AE88+AF88+AG88</f>
        <v>1992148.96</v>
      </c>
      <c r="AI88" s="1"/>
    </row>
    <row r="89" spans="1:35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75" customHeight="1">
      <c r="A90" s="4" t="s">
        <v>111</v>
      </c>
      <c r="B90" s="5" t="s">
        <v>110</v>
      </c>
      <c r="C90" s="6">
        <f aca="true" t="shared" si="17" ref="C90:AG90">+C81+C88</f>
        <v>0</v>
      </c>
      <c r="D90" s="6">
        <f t="shared" si="17"/>
        <v>2120630.91</v>
      </c>
      <c r="E90" s="6">
        <f t="shared" si="17"/>
        <v>3823420.06</v>
      </c>
      <c r="F90" s="6">
        <f t="shared" si="17"/>
        <v>1783702.4100000001</v>
      </c>
      <c r="G90" s="6">
        <f t="shared" si="17"/>
        <v>2354301.6100000003</v>
      </c>
      <c r="H90" s="6">
        <f t="shared" si="17"/>
        <v>5274167.57</v>
      </c>
      <c r="I90" s="6">
        <f t="shared" si="17"/>
        <v>3622160.1999999997</v>
      </c>
      <c r="J90" s="6">
        <f t="shared" si="17"/>
        <v>467866.45</v>
      </c>
      <c r="K90" s="6">
        <f t="shared" si="17"/>
        <v>2177081.0100000002</v>
      </c>
      <c r="L90" s="6">
        <f t="shared" si="17"/>
        <v>802.5</v>
      </c>
      <c r="M90" s="6">
        <f t="shared" si="17"/>
        <v>901857.2899999999</v>
      </c>
      <c r="N90" s="6">
        <f t="shared" si="17"/>
        <v>447009.73000000004</v>
      </c>
      <c r="O90" s="6">
        <f t="shared" si="17"/>
        <v>427844.93000000005</v>
      </c>
      <c r="P90" s="6">
        <f t="shared" si="17"/>
        <v>162660.74</v>
      </c>
      <c r="Q90" s="6">
        <f t="shared" si="17"/>
        <v>9945.41</v>
      </c>
      <c r="R90" s="6">
        <f t="shared" si="17"/>
        <v>237507.96</v>
      </c>
      <c r="S90" s="6">
        <f t="shared" si="17"/>
        <v>258668.6</v>
      </c>
      <c r="T90" s="6">
        <f t="shared" si="17"/>
        <v>1254740.17</v>
      </c>
      <c r="U90" s="6">
        <f t="shared" si="17"/>
        <v>1669422.37</v>
      </c>
      <c r="V90" s="6">
        <f t="shared" si="17"/>
        <v>641322.4500000001</v>
      </c>
      <c r="W90" s="6">
        <f t="shared" si="17"/>
        <v>183480.49</v>
      </c>
      <c r="X90" s="6">
        <f t="shared" si="17"/>
        <v>240242.65999999997</v>
      </c>
      <c r="Y90" s="6">
        <f t="shared" si="17"/>
        <v>425285.07</v>
      </c>
      <c r="Z90" s="6">
        <f t="shared" si="17"/>
        <v>593847.63</v>
      </c>
      <c r="AA90" s="6">
        <f t="shared" si="17"/>
        <v>400944.58999999997</v>
      </c>
      <c r="AB90" s="6">
        <f t="shared" si="17"/>
        <v>464898.00999999995</v>
      </c>
      <c r="AC90" s="6">
        <f t="shared" si="17"/>
        <v>1198760.6</v>
      </c>
      <c r="AD90" s="6">
        <f t="shared" si="17"/>
        <v>378292.93</v>
      </c>
      <c r="AE90" s="6">
        <f t="shared" si="17"/>
        <v>11456.3</v>
      </c>
      <c r="AF90" s="6">
        <f t="shared" si="17"/>
        <v>5344.38</v>
      </c>
      <c r="AG90" s="6">
        <f t="shared" si="17"/>
        <v>1059744.43</v>
      </c>
      <c r="AH90" s="6">
        <f>C90+D90+E90+F90+G90+H90+I90+J90+K90+L90+M90+N90+O90+P90+Q90+R90+S90+T90+U90+V90+W90+X90+Y90+Z90+AA90+AB90+AC90+AD90+AE90+AF90+AG90</f>
        <v>32597409.460000005</v>
      </c>
      <c r="AI90" s="1"/>
    </row>
  </sheetData>
  <sheetProtection sheet="1" objects="1" scenarios="1"/>
  <mergeCells count="36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C32:H32"/>
    <mergeCell ref="C33:G33"/>
    <mergeCell ref="I32:N32"/>
    <mergeCell ref="I33:M33"/>
    <mergeCell ref="O32:T32"/>
    <mergeCell ref="O33:S33"/>
    <mergeCell ref="U32:Z32"/>
    <mergeCell ref="U33:Y33"/>
    <mergeCell ref="AA32:AF32"/>
    <mergeCell ref="AA33:AE33"/>
    <mergeCell ref="AG32:AL32"/>
    <mergeCell ref="AG33:AK33"/>
    <mergeCell ref="C68:H68"/>
    <mergeCell ref="C69:G69"/>
    <mergeCell ref="I68:N68"/>
    <mergeCell ref="I69:M69"/>
    <mergeCell ref="O68:T68"/>
    <mergeCell ref="O69:S69"/>
    <mergeCell ref="U68:Z68"/>
    <mergeCell ref="U69:Y69"/>
    <mergeCell ref="AA68:AF68"/>
    <mergeCell ref="AA69:AE69"/>
    <mergeCell ref="AG68:AL68"/>
    <mergeCell ref="AG69:AK69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GOVERNMENTAL - GENERAL FUND TYPE BY COST CENTER
FOR THE FISCAL YEAR ENDED SEPTEMBER 30, 2018</oddHeader>
  </headerFooter>
  <rowBreaks count="2" manualBreakCount="2">
    <brk id="31" max="255" man="1"/>
    <brk id="67" max="255" man="1"/>
  </rowBreaks>
  <colBreaks count="5" manualBreakCount="5">
    <brk id="8" max="65535" man="1"/>
    <brk id="14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2018-12-21T15:14:19Z</dcterms:created>
  <dcterms:modified xsi:type="dcterms:W3CDTF">2018-12-21T15:20:47Z</dcterms:modified>
  <cp:category/>
  <cp:version/>
  <cp:contentType/>
  <cp:contentStatus/>
</cp:coreProperties>
</file>